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JIMU-FS6\agr\地連室\IAFS\令和6年度\01 受講生募集\01 募集（1次）\2024最終\HP掲載依頼\"/>
    </mc:Choice>
  </mc:AlternateContent>
  <xr:revisionPtr revIDLastSave="0" documentId="13_ncr:1_{D0EE8B00-ED17-4B34-BCA0-20FB59B3B661}" xr6:coauthVersionLast="47" xr6:coauthVersionMax="47" xr10:uidLastSave="{00000000-0000-0000-0000-000000000000}"/>
  <bookViews>
    <workbookView xWindow="-120" yWindow="-120" windowWidth="29040" windowHeight="15840" xr2:uid="{00000000-000D-0000-FFFF-FFFF00000000}"/>
  </bookViews>
  <sheets>
    <sheet name="（一部入力部分あり）入学申込書" sheetId="4" r:id="rId1"/>
    <sheet name="①表面用入力シート" sheetId="5" r:id="rId2"/>
    <sheet name="②ウラ用入力シート " sheetId="9" r:id="rId3"/>
    <sheet name="事務局用" sheetId="8" state="hidden" r:id="rId4"/>
    <sheet name="県内郵便番号" sheetId="6" state="hidden" r:id="rId5"/>
  </sheets>
  <definedNames>
    <definedName name="_xlnm._FilterDatabase" localSheetId="4" hidden="1">県内郵便番号!$A$1:$R$2075</definedName>
    <definedName name="_xlnm._FilterDatabase" localSheetId="3" hidden="1">事務局用!$B$1:$BB$1</definedName>
    <definedName name="_xlnm.Print_Area" localSheetId="0">'（一部入力部分あり）入学申込書'!$A$1:$AF$120</definedName>
    <definedName name="_xlnm.Print_Area" localSheetId="3">事務局用!$A$1:$AY$1</definedName>
    <definedName name="_xlnm.Print_Titles" localSheetId="3">事務局用!#REF!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6" i="4" l="1"/>
  <c r="F16" i="4"/>
  <c r="AA15" i="4"/>
  <c r="W19" i="4" l="1"/>
  <c r="K40" i="4" l="1"/>
  <c r="N1" i="8" l="1"/>
  <c r="J60" i="4" l="1"/>
  <c r="F36" i="4" l="1"/>
  <c r="AA1" i="8" l="1"/>
  <c r="K41" i="4" l="1"/>
  <c r="AB1" i="8" s="1"/>
  <c r="W41" i="4"/>
  <c r="AC1" i="8" s="1"/>
  <c r="K43" i="4"/>
  <c r="Z43" i="4"/>
  <c r="AG1" i="8" s="1"/>
  <c r="V42" i="4"/>
  <c r="AF1" i="8" s="1"/>
  <c r="Q42" i="4"/>
  <c r="AE1" i="8" s="1"/>
  <c r="M42" i="4"/>
  <c r="AD1" i="8" s="1"/>
  <c r="D13" i="5" l="1"/>
  <c r="AH16" i="4" s="1"/>
  <c r="P62" i="4"/>
  <c r="S20" i="4"/>
  <c r="W20" i="4"/>
  <c r="AA20" i="4"/>
  <c r="S19" i="4"/>
  <c r="AA19" i="4"/>
  <c r="S18" i="4"/>
  <c r="W18" i="4"/>
  <c r="AA18" i="4"/>
  <c r="H20" i="4"/>
  <c r="BJ1" i="8"/>
  <c r="BI1" i="8"/>
  <c r="BH1" i="8"/>
  <c r="BG1" i="8"/>
  <c r="BC1" i="8"/>
  <c r="BB1" i="8"/>
  <c r="L38" i="4"/>
  <c r="AH1" i="8" s="1"/>
  <c r="AA72" i="4"/>
  <c r="AC72" i="4"/>
  <c r="AE72" i="4"/>
  <c r="V72" i="4"/>
  <c r="AT1" i="8" s="1"/>
  <c r="T69" i="4"/>
  <c r="L69" i="4"/>
  <c r="Q69" i="4"/>
  <c r="AW1" i="8" s="1"/>
  <c r="D69" i="4"/>
  <c r="Y69" i="4"/>
  <c r="I69" i="4"/>
  <c r="AI1" i="8"/>
  <c r="P72" i="4"/>
  <c r="AS1" i="8" s="1"/>
  <c r="J72" i="4"/>
  <c r="AR1" i="8" s="1"/>
  <c r="L79" i="4"/>
  <c r="AY1" i="8" s="1"/>
  <c r="T65" i="4"/>
  <c r="W65" i="4"/>
  <c r="M65" i="4"/>
  <c r="J65" i="4"/>
  <c r="AP1" i="8" s="1"/>
  <c r="W64" i="4"/>
  <c r="AO1" i="8" s="1"/>
  <c r="P64" i="4"/>
  <c r="AN1" i="8" s="1"/>
  <c r="I64" i="4"/>
  <c r="AM1" i="8" s="1"/>
  <c r="T60" i="4"/>
  <c r="AJ1" i="8" s="1"/>
  <c r="X60" i="4"/>
  <c r="AK1" i="8" s="1"/>
  <c r="AL1" i="8"/>
  <c r="J23" i="4"/>
  <c r="AB104" i="4"/>
  <c r="Y104" i="4"/>
  <c r="V104" i="4"/>
  <c r="K104" i="4"/>
  <c r="BF1" i="8" s="1"/>
  <c r="U101" i="4"/>
  <c r="BE1" i="8" s="1"/>
  <c r="L101" i="4"/>
  <c r="BD1" i="8" s="1"/>
  <c r="AB82" i="4"/>
  <c r="Y82" i="4"/>
  <c r="V82" i="4"/>
  <c r="K82" i="4"/>
  <c r="BA1" i="8" s="1"/>
  <c r="U79" i="4"/>
  <c r="AZ1" i="8" s="1"/>
  <c r="U21" i="4"/>
  <c r="S1" i="8" s="1"/>
  <c r="K20" i="4"/>
  <c r="F19" i="4"/>
  <c r="E20" i="4"/>
  <c r="P23" i="4"/>
  <c r="L2076" i="6"/>
  <c r="L2077" i="6"/>
  <c r="L2078" i="6"/>
  <c r="L2079" i="6"/>
  <c r="L2080" i="6"/>
  <c r="L2081" i="6"/>
  <c r="L2082" i="6"/>
  <c r="L2083" i="6"/>
  <c r="L2084" i="6"/>
  <c r="L2085" i="6"/>
  <c r="L2086" i="6"/>
  <c r="L2087" i="6"/>
  <c r="L2088" i="6"/>
  <c r="L2089" i="6"/>
  <c r="L2090" i="6"/>
  <c r="L2091" i="6"/>
  <c r="L2092" i="6"/>
  <c r="L2093" i="6"/>
  <c r="L2094" i="6"/>
  <c r="L2095" i="6"/>
  <c r="L2096" i="6"/>
  <c r="L2097" i="6"/>
  <c r="L2098" i="6"/>
  <c r="L2099" i="6"/>
  <c r="L2100" i="6"/>
  <c r="L2101" i="6"/>
  <c r="L2102" i="6"/>
  <c r="L2103" i="6"/>
  <c r="L2104" i="6"/>
  <c r="L2105" i="6"/>
  <c r="L2106" i="6"/>
  <c r="L2107" i="6"/>
  <c r="L2108" i="6"/>
  <c r="L2109" i="6"/>
  <c r="L2110" i="6"/>
  <c r="L2111" i="6"/>
  <c r="L2112" i="6"/>
  <c r="L2113" i="6"/>
  <c r="L2114" i="6"/>
  <c r="L2115" i="6"/>
  <c r="L2116" i="6"/>
  <c r="L2117" i="6"/>
  <c r="L2118" i="6"/>
  <c r="L2119" i="6"/>
  <c r="L2120" i="6"/>
  <c r="L2121" i="6"/>
  <c r="L2122" i="6"/>
  <c r="L2123" i="6"/>
  <c r="L2124" i="6"/>
  <c r="L2125" i="6"/>
  <c r="L2126" i="6"/>
  <c r="L2127" i="6"/>
  <c r="L2128" i="6"/>
  <c r="L2129" i="6"/>
  <c r="L2130" i="6"/>
  <c r="L2131" i="6"/>
  <c r="L2132" i="6"/>
  <c r="L2133" i="6"/>
  <c r="L2134" i="6"/>
  <c r="L2135" i="6"/>
  <c r="L2136" i="6"/>
  <c r="L2137" i="6"/>
  <c r="L2138" i="6"/>
  <c r="L2139" i="6"/>
  <c r="L2140" i="6"/>
  <c r="L2141" i="6"/>
  <c r="L2142" i="6"/>
  <c r="L2143" i="6"/>
  <c r="L2144" i="6"/>
  <c r="L2145" i="6"/>
  <c r="L2146" i="6"/>
  <c r="L2147" i="6"/>
  <c r="L2148" i="6"/>
  <c r="L2149" i="6"/>
  <c r="L2150" i="6"/>
  <c r="L2151" i="6"/>
  <c r="L2152" i="6"/>
  <c r="L2153" i="6"/>
  <c r="L2154" i="6"/>
  <c r="L2155" i="6"/>
  <c r="L2156" i="6"/>
  <c r="L2157" i="6"/>
  <c r="L2158" i="6"/>
  <c r="L2159" i="6"/>
  <c r="L2160" i="6"/>
  <c r="L2161" i="6"/>
  <c r="L2162" i="6"/>
  <c r="L2163" i="6"/>
  <c r="L2164" i="6"/>
  <c r="L2165" i="6"/>
  <c r="L2166" i="6"/>
  <c r="L2167" i="6"/>
  <c r="L2168" i="6"/>
  <c r="L2169" i="6"/>
  <c r="L2170" i="6"/>
  <c r="L2171" i="6"/>
  <c r="L2172" i="6"/>
  <c r="L2173" i="6"/>
  <c r="L2174" i="6"/>
  <c r="L2175" i="6"/>
  <c r="L2176" i="6"/>
  <c r="L2177" i="6"/>
  <c r="L2178" i="6"/>
  <c r="L2179" i="6"/>
  <c r="L2180" i="6"/>
  <c r="L2181" i="6"/>
  <c r="L2182" i="6"/>
  <c r="L2183" i="6"/>
  <c r="L2184" i="6"/>
  <c r="L2185" i="6"/>
  <c r="L2186" i="6"/>
  <c r="L2187" i="6"/>
  <c r="L2188" i="6"/>
  <c r="L2189" i="6"/>
  <c r="L2190" i="6"/>
  <c r="L2191" i="6"/>
  <c r="L2192" i="6"/>
  <c r="L2193" i="6"/>
  <c r="L2194" i="6"/>
  <c r="L2195" i="6"/>
  <c r="L2196" i="6"/>
  <c r="L2197" i="6"/>
  <c r="L2198" i="6"/>
  <c r="L2199" i="6"/>
  <c r="L2200" i="6"/>
  <c r="L2201" i="6"/>
  <c r="L2202" i="6"/>
  <c r="L2203" i="6"/>
  <c r="L2204" i="6"/>
  <c r="L2205" i="6"/>
  <c r="L2206" i="6"/>
  <c r="L2207" i="6"/>
  <c r="L2208" i="6"/>
  <c r="L2209" i="6"/>
  <c r="L2210" i="6"/>
  <c r="L2211" i="6"/>
  <c r="L2212" i="6"/>
  <c r="L2213" i="6"/>
  <c r="L2214" i="6"/>
  <c r="L2215" i="6"/>
  <c r="L2216" i="6"/>
  <c r="L2217" i="6"/>
  <c r="L2218" i="6"/>
  <c r="L2219" i="6"/>
  <c r="L2220" i="6"/>
  <c r="L2221" i="6"/>
  <c r="L2222" i="6"/>
  <c r="L2223" i="6"/>
  <c r="L2224" i="6"/>
  <c r="L2225" i="6"/>
  <c r="L2226" i="6"/>
  <c r="L2227" i="6"/>
  <c r="L2228" i="6"/>
  <c r="L2229" i="6"/>
  <c r="L2230" i="6"/>
  <c r="L2231" i="6"/>
  <c r="L2232" i="6"/>
  <c r="L2233" i="6"/>
  <c r="L2234" i="6"/>
  <c r="L2235" i="6"/>
  <c r="L2236" i="6"/>
  <c r="L2237" i="6"/>
  <c r="L2238" i="6"/>
  <c r="L2239" i="6"/>
  <c r="L2240" i="6"/>
  <c r="L2241" i="6"/>
  <c r="L2242" i="6"/>
  <c r="L2243" i="6"/>
  <c r="L2244" i="6"/>
  <c r="L2245" i="6"/>
  <c r="L2246" i="6"/>
  <c r="L2247" i="6"/>
  <c r="L2248" i="6"/>
  <c r="L2249" i="6"/>
  <c r="L2250" i="6"/>
  <c r="L2251" i="6"/>
  <c r="L2252" i="6"/>
  <c r="L2253" i="6"/>
  <c r="L2254" i="6"/>
  <c r="L2255" i="6"/>
  <c r="L2256" i="6"/>
  <c r="L2257" i="6"/>
  <c r="L2258" i="6"/>
  <c r="L2259" i="6"/>
  <c r="L2260" i="6"/>
  <c r="L2261" i="6"/>
  <c r="L2262" i="6"/>
  <c r="L2263" i="6"/>
  <c r="Q29" i="4"/>
  <c r="N29" i="4"/>
  <c r="J28" i="4"/>
  <c r="D1" i="8" s="1"/>
  <c r="AI24" i="4"/>
  <c r="AD2" i="4"/>
  <c r="AB2" i="4"/>
  <c r="Z2" i="4"/>
  <c r="Q15" i="4"/>
  <c r="K1" i="8" s="1"/>
  <c r="AH24" i="4"/>
  <c r="U22" i="4"/>
  <c r="T1" i="8" s="1"/>
  <c r="AJ16" i="4"/>
  <c r="Q17" i="4" s="1"/>
  <c r="M1" i="8" s="1"/>
  <c r="AI16" i="4"/>
  <c r="N35" i="4"/>
  <c r="M23" i="4"/>
  <c r="J15" i="4"/>
  <c r="F15" i="4"/>
  <c r="G2" i="8" s="1"/>
  <c r="G1" i="8" s="1"/>
  <c r="E34" i="4"/>
  <c r="X1" i="8" s="1"/>
  <c r="M33" i="4"/>
  <c r="Y1" i="8" s="1"/>
  <c r="O1" i="8"/>
  <c r="F31" i="4"/>
  <c r="A1" i="8" s="1"/>
  <c r="F26" i="4"/>
  <c r="C1" i="8" s="1"/>
  <c r="E23" i="4"/>
  <c r="N15" i="4"/>
  <c r="J1" i="8" s="1"/>
  <c r="E1" i="6"/>
  <c r="L2075" i="6"/>
  <c r="L2074" i="6"/>
  <c r="L2073" i="6"/>
  <c r="L2072" i="6"/>
  <c r="L2071" i="6"/>
  <c r="L2070" i="6"/>
  <c r="L2069" i="6"/>
  <c r="L2068" i="6"/>
  <c r="L2067" i="6"/>
  <c r="L2066" i="6"/>
  <c r="L2065" i="6"/>
  <c r="L2064" i="6"/>
  <c r="L2063" i="6"/>
  <c r="L2062" i="6"/>
  <c r="L2061" i="6"/>
  <c r="L2060" i="6"/>
  <c r="L2059" i="6"/>
  <c r="L2058" i="6"/>
  <c r="L2057" i="6"/>
  <c r="L2056" i="6"/>
  <c r="L2055" i="6"/>
  <c r="L2054" i="6"/>
  <c r="L2053" i="6"/>
  <c r="L2052" i="6"/>
  <c r="L2051" i="6"/>
  <c r="L2050" i="6"/>
  <c r="L2049" i="6"/>
  <c r="L2048" i="6"/>
  <c r="L2047" i="6"/>
  <c r="L2046" i="6"/>
  <c r="L2045" i="6"/>
  <c r="L2044" i="6"/>
  <c r="L2043" i="6"/>
  <c r="L2042" i="6"/>
  <c r="L2041" i="6"/>
  <c r="L2040" i="6"/>
  <c r="L2039" i="6"/>
  <c r="L2038" i="6"/>
  <c r="L2037" i="6"/>
  <c r="L2036" i="6"/>
  <c r="L2035" i="6"/>
  <c r="L2034" i="6"/>
  <c r="L2033" i="6"/>
  <c r="L2032" i="6"/>
  <c r="L2031" i="6"/>
  <c r="L2030" i="6"/>
  <c r="L2029" i="6"/>
  <c r="L2028" i="6"/>
  <c r="L2027" i="6"/>
  <c r="L2026" i="6"/>
  <c r="L2025" i="6"/>
  <c r="L2024" i="6"/>
  <c r="L2023" i="6"/>
  <c r="L2022" i="6"/>
  <c r="L2021" i="6"/>
  <c r="L2020" i="6"/>
  <c r="L2019" i="6"/>
  <c r="L2018" i="6"/>
  <c r="L2017" i="6"/>
  <c r="L2016" i="6"/>
  <c r="L2015" i="6"/>
  <c r="L2014" i="6"/>
  <c r="L2013" i="6"/>
  <c r="L2012" i="6"/>
  <c r="L2011" i="6"/>
  <c r="L2010" i="6"/>
  <c r="L2009" i="6"/>
  <c r="L2008" i="6"/>
  <c r="L2007" i="6"/>
  <c r="L2006" i="6"/>
  <c r="L2005" i="6"/>
  <c r="L2004" i="6"/>
  <c r="L2003" i="6"/>
  <c r="L2002" i="6"/>
  <c r="L2001" i="6"/>
  <c r="L2000" i="6"/>
  <c r="L1999" i="6"/>
  <c r="L1998" i="6"/>
  <c r="L1997" i="6"/>
  <c r="L1996" i="6"/>
  <c r="L1995" i="6"/>
  <c r="L1994" i="6"/>
  <c r="L1993" i="6"/>
  <c r="L1992" i="6"/>
  <c r="L1991" i="6"/>
  <c r="L1990" i="6"/>
  <c r="L1989" i="6"/>
  <c r="L1988" i="6"/>
  <c r="L1987" i="6"/>
  <c r="L1986" i="6"/>
  <c r="L1985" i="6"/>
  <c r="L1984" i="6"/>
  <c r="L1983" i="6"/>
  <c r="L1982" i="6"/>
  <c r="L1981" i="6"/>
  <c r="L1980" i="6"/>
  <c r="L1979" i="6"/>
  <c r="L1978" i="6"/>
  <c r="L1977" i="6"/>
  <c r="L1976" i="6"/>
  <c r="L1975" i="6"/>
  <c r="L1974" i="6"/>
  <c r="L1973" i="6"/>
  <c r="L1972" i="6"/>
  <c r="L1971" i="6"/>
  <c r="L1970" i="6"/>
  <c r="L1969" i="6"/>
  <c r="L1968" i="6"/>
  <c r="L1967" i="6"/>
  <c r="L1966" i="6"/>
  <c r="L1965" i="6"/>
  <c r="L1964" i="6"/>
  <c r="L1963" i="6"/>
  <c r="L1962" i="6"/>
  <c r="L1961" i="6"/>
  <c r="L1960" i="6"/>
  <c r="L1959" i="6"/>
  <c r="L1958" i="6"/>
  <c r="L1957" i="6"/>
  <c r="L1956" i="6"/>
  <c r="L1955" i="6"/>
  <c r="L1954" i="6"/>
  <c r="L1953" i="6"/>
  <c r="L1952" i="6"/>
  <c r="L1951" i="6"/>
  <c r="L1950" i="6"/>
  <c r="L1949" i="6"/>
  <c r="L1948" i="6"/>
  <c r="L1947" i="6"/>
  <c r="L1946" i="6"/>
  <c r="L1945" i="6"/>
  <c r="L1944" i="6"/>
  <c r="L1943" i="6"/>
  <c r="L1942" i="6"/>
  <c r="L1941" i="6"/>
  <c r="L1940" i="6"/>
  <c r="L1939" i="6"/>
  <c r="L1938" i="6"/>
  <c r="L1937" i="6"/>
  <c r="L1936" i="6"/>
  <c r="L1935" i="6"/>
  <c r="L1934" i="6"/>
  <c r="L1933" i="6"/>
  <c r="L1932" i="6"/>
  <c r="L1931" i="6"/>
  <c r="L1930" i="6"/>
  <c r="L1929" i="6"/>
  <c r="L1928" i="6"/>
  <c r="L1927" i="6"/>
  <c r="L1926" i="6"/>
  <c r="L1925" i="6"/>
  <c r="L1924" i="6"/>
  <c r="L1923" i="6"/>
  <c r="L1922" i="6"/>
  <c r="L1921" i="6"/>
  <c r="L1920" i="6"/>
  <c r="L1919" i="6"/>
  <c r="L1918" i="6"/>
  <c r="L1917" i="6"/>
  <c r="L1916" i="6"/>
  <c r="L1915" i="6"/>
  <c r="L1914" i="6"/>
  <c r="L1913" i="6"/>
  <c r="L1912" i="6"/>
  <c r="L1911" i="6"/>
  <c r="L1910" i="6"/>
  <c r="L1909" i="6"/>
  <c r="L1908" i="6"/>
  <c r="L1907" i="6"/>
  <c r="L1906" i="6"/>
  <c r="L1905" i="6"/>
  <c r="L1904" i="6"/>
  <c r="L1903" i="6"/>
  <c r="L1902" i="6"/>
  <c r="L1901" i="6"/>
  <c r="L1900" i="6"/>
  <c r="L1899" i="6"/>
  <c r="L1898" i="6"/>
  <c r="L1897" i="6"/>
  <c r="L1896" i="6"/>
  <c r="L1895" i="6"/>
  <c r="L1894" i="6"/>
  <c r="L1893" i="6"/>
  <c r="L1892" i="6"/>
  <c r="L1891" i="6"/>
  <c r="L1890" i="6"/>
  <c r="L1889" i="6"/>
  <c r="L1888" i="6"/>
  <c r="L1887" i="6"/>
  <c r="L1886" i="6"/>
  <c r="L1885" i="6"/>
  <c r="L1884" i="6"/>
  <c r="L1883" i="6"/>
  <c r="L1882" i="6"/>
  <c r="L1881" i="6"/>
  <c r="L1880" i="6"/>
  <c r="L1879" i="6"/>
  <c r="L1878" i="6"/>
  <c r="L1877" i="6"/>
  <c r="L1876" i="6"/>
  <c r="L1875" i="6"/>
  <c r="L1874" i="6"/>
  <c r="L1873" i="6"/>
  <c r="L1872" i="6"/>
  <c r="L1871" i="6"/>
  <c r="L1870" i="6"/>
  <c r="L1869" i="6"/>
  <c r="L1868" i="6"/>
  <c r="L1867" i="6"/>
  <c r="L1866" i="6"/>
  <c r="L1865" i="6"/>
  <c r="L1864" i="6"/>
  <c r="L1863" i="6"/>
  <c r="L1862" i="6"/>
  <c r="L1861" i="6"/>
  <c r="L1860" i="6"/>
  <c r="L1859" i="6"/>
  <c r="L1858" i="6"/>
  <c r="L1857" i="6"/>
  <c r="L1856" i="6"/>
  <c r="L1855" i="6"/>
  <c r="L1854" i="6"/>
  <c r="L1853" i="6"/>
  <c r="L1852" i="6"/>
  <c r="L1851" i="6"/>
  <c r="L1850" i="6"/>
  <c r="L1849" i="6"/>
  <c r="L1848" i="6"/>
  <c r="L1847" i="6"/>
  <c r="L1846" i="6"/>
  <c r="L1845" i="6"/>
  <c r="L1844" i="6"/>
  <c r="L1843" i="6"/>
  <c r="L1842" i="6"/>
  <c r="L1841" i="6"/>
  <c r="L1840" i="6"/>
  <c r="L1839" i="6"/>
  <c r="L1838" i="6"/>
  <c r="L1837" i="6"/>
  <c r="L1836" i="6"/>
  <c r="L1835" i="6"/>
  <c r="L1834" i="6"/>
  <c r="L1833" i="6"/>
  <c r="L1832" i="6"/>
  <c r="L1831" i="6"/>
  <c r="L1830" i="6"/>
  <c r="L1829" i="6"/>
  <c r="L1828" i="6"/>
  <c r="L1827" i="6"/>
  <c r="L1826" i="6"/>
  <c r="L1825" i="6"/>
  <c r="L1824" i="6"/>
  <c r="L1823" i="6"/>
  <c r="L1822" i="6"/>
  <c r="L1821" i="6"/>
  <c r="L1820" i="6"/>
  <c r="L1819" i="6"/>
  <c r="L1818" i="6"/>
  <c r="L1817" i="6"/>
  <c r="L1816" i="6"/>
  <c r="L1815" i="6"/>
  <c r="L1814" i="6"/>
  <c r="L1813" i="6"/>
  <c r="L1812" i="6"/>
  <c r="L1811" i="6"/>
  <c r="L1810" i="6"/>
  <c r="L1809" i="6"/>
  <c r="L1808" i="6"/>
  <c r="L1807" i="6"/>
  <c r="L1806" i="6"/>
  <c r="L1805" i="6"/>
  <c r="L1804" i="6"/>
  <c r="L1803" i="6"/>
  <c r="L1802" i="6"/>
  <c r="L1801" i="6"/>
  <c r="L1800" i="6"/>
  <c r="L1799" i="6"/>
  <c r="L1798" i="6"/>
  <c r="L1797" i="6"/>
  <c r="L1796" i="6"/>
  <c r="L1795" i="6"/>
  <c r="L1794" i="6"/>
  <c r="L1793" i="6"/>
  <c r="L1792" i="6"/>
  <c r="L1791" i="6"/>
  <c r="L1790" i="6"/>
  <c r="L1789" i="6"/>
  <c r="L1788" i="6"/>
  <c r="L1787" i="6"/>
  <c r="L1786" i="6"/>
  <c r="L1785" i="6"/>
  <c r="L1784" i="6"/>
  <c r="L1783" i="6"/>
  <c r="L1782" i="6"/>
  <c r="L1781" i="6"/>
  <c r="L1780" i="6"/>
  <c r="L1779" i="6"/>
  <c r="L1778" i="6"/>
  <c r="L1777" i="6"/>
  <c r="L1776" i="6"/>
  <c r="L1775" i="6"/>
  <c r="L1774" i="6"/>
  <c r="L1773" i="6"/>
  <c r="L1772" i="6"/>
  <c r="L1771" i="6"/>
  <c r="L1770" i="6"/>
  <c r="L1769" i="6"/>
  <c r="L1768" i="6"/>
  <c r="L1767" i="6"/>
  <c r="L1766" i="6"/>
  <c r="L1765" i="6"/>
  <c r="L1764" i="6"/>
  <c r="L1763" i="6"/>
  <c r="L1762" i="6"/>
  <c r="L1761" i="6"/>
  <c r="L1760" i="6"/>
  <c r="L1759" i="6"/>
  <c r="L1758" i="6"/>
  <c r="L1757" i="6"/>
  <c r="L1756" i="6"/>
  <c r="L1755" i="6"/>
  <c r="L1754" i="6"/>
  <c r="L1753" i="6"/>
  <c r="L1752" i="6"/>
  <c r="L1751" i="6"/>
  <c r="L1750" i="6"/>
  <c r="L1749" i="6"/>
  <c r="L1748" i="6"/>
  <c r="L1747" i="6"/>
  <c r="L1746" i="6"/>
  <c r="L1745" i="6"/>
  <c r="L1744" i="6"/>
  <c r="L1743" i="6"/>
  <c r="L1742" i="6"/>
  <c r="L1741" i="6"/>
  <c r="L1740" i="6"/>
  <c r="L1739" i="6"/>
  <c r="L1738" i="6"/>
  <c r="L1737" i="6"/>
  <c r="L1736" i="6"/>
  <c r="L1735" i="6"/>
  <c r="L1734" i="6"/>
  <c r="L1733" i="6"/>
  <c r="L1732" i="6"/>
  <c r="L1731" i="6"/>
  <c r="L1730" i="6"/>
  <c r="L1729" i="6"/>
  <c r="L1728" i="6"/>
  <c r="L1727" i="6"/>
  <c r="L1726" i="6"/>
  <c r="L1725" i="6"/>
  <c r="L1724" i="6"/>
  <c r="L1723" i="6"/>
  <c r="L1722" i="6"/>
  <c r="L1721" i="6"/>
  <c r="L1720" i="6"/>
  <c r="L1719" i="6"/>
  <c r="L1718" i="6"/>
  <c r="L1717" i="6"/>
  <c r="L1716" i="6"/>
  <c r="L1715" i="6"/>
  <c r="L1714" i="6"/>
  <c r="L1713" i="6"/>
  <c r="L1712" i="6"/>
  <c r="L1711" i="6"/>
  <c r="L1710" i="6"/>
  <c r="L1709" i="6"/>
  <c r="L1708" i="6"/>
  <c r="L1707" i="6"/>
  <c r="L1706" i="6"/>
  <c r="L1705" i="6"/>
  <c r="L1704" i="6"/>
  <c r="L1703" i="6"/>
  <c r="L1702" i="6"/>
  <c r="L1701" i="6"/>
  <c r="L1700" i="6"/>
  <c r="L1699" i="6"/>
  <c r="L1698" i="6"/>
  <c r="L1697" i="6"/>
  <c r="L1696" i="6"/>
  <c r="L1695" i="6"/>
  <c r="L1694" i="6"/>
  <c r="L1693" i="6"/>
  <c r="L1692" i="6"/>
  <c r="L1691" i="6"/>
  <c r="L1690" i="6"/>
  <c r="L1689" i="6"/>
  <c r="L1688" i="6"/>
  <c r="L1687" i="6"/>
  <c r="L1686" i="6"/>
  <c r="L1685" i="6"/>
  <c r="L1684" i="6"/>
  <c r="L1683" i="6"/>
  <c r="L1682" i="6"/>
  <c r="L1681" i="6"/>
  <c r="L1680" i="6"/>
  <c r="L1679" i="6"/>
  <c r="L1678" i="6"/>
  <c r="L1677" i="6"/>
  <c r="L1676" i="6"/>
  <c r="L1675" i="6"/>
  <c r="L1674" i="6"/>
  <c r="L1673" i="6"/>
  <c r="L1672" i="6"/>
  <c r="L1671" i="6"/>
  <c r="L1670" i="6"/>
  <c r="L1669" i="6"/>
  <c r="L1668" i="6"/>
  <c r="L1667" i="6"/>
  <c r="L1666" i="6"/>
  <c r="L1665" i="6"/>
  <c r="L1664" i="6"/>
  <c r="L1663" i="6"/>
  <c r="L1662" i="6"/>
  <c r="L1661" i="6"/>
  <c r="L1660" i="6"/>
  <c r="L1659" i="6"/>
  <c r="L1658" i="6"/>
  <c r="L1657" i="6"/>
  <c r="L1656" i="6"/>
  <c r="L1655" i="6"/>
  <c r="L1654" i="6"/>
  <c r="L1653" i="6"/>
  <c r="L1652" i="6"/>
  <c r="L1651" i="6"/>
  <c r="L1650" i="6"/>
  <c r="L1649" i="6"/>
  <c r="L1648" i="6"/>
  <c r="L1647" i="6"/>
  <c r="L1646" i="6"/>
  <c r="L1645" i="6"/>
  <c r="L1644" i="6"/>
  <c r="L1643" i="6"/>
  <c r="L1642" i="6"/>
  <c r="L1641" i="6"/>
  <c r="L1640" i="6"/>
  <c r="L1639" i="6"/>
  <c r="L1638" i="6"/>
  <c r="L1637" i="6"/>
  <c r="L1636" i="6"/>
  <c r="L1635" i="6"/>
  <c r="L1634" i="6"/>
  <c r="L1633" i="6"/>
  <c r="L1632" i="6"/>
  <c r="L1631" i="6"/>
  <c r="L1630" i="6"/>
  <c r="L1629" i="6"/>
  <c r="L1628" i="6"/>
  <c r="L1627" i="6"/>
  <c r="L1626" i="6"/>
  <c r="L1625" i="6"/>
  <c r="L1624" i="6"/>
  <c r="L1623" i="6"/>
  <c r="L1622" i="6"/>
  <c r="L1621" i="6"/>
  <c r="L1620" i="6"/>
  <c r="L1619" i="6"/>
  <c r="L1618" i="6"/>
  <c r="L1617" i="6"/>
  <c r="L1616" i="6"/>
  <c r="L1615" i="6"/>
  <c r="L1614" i="6"/>
  <c r="L1613" i="6"/>
  <c r="L1612" i="6"/>
  <c r="L1611" i="6"/>
  <c r="L1610" i="6"/>
  <c r="L1609" i="6"/>
  <c r="L1608" i="6"/>
  <c r="L1607" i="6"/>
  <c r="L1606" i="6"/>
  <c r="L1605" i="6"/>
  <c r="L1604" i="6"/>
  <c r="L1603" i="6"/>
  <c r="L1602" i="6"/>
  <c r="L1601" i="6"/>
  <c r="L1600" i="6"/>
  <c r="L1599" i="6"/>
  <c r="L1598" i="6"/>
  <c r="L1597" i="6"/>
  <c r="L1596" i="6"/>
  <c r="L1595" i="6"/>
  <c r="L1594" i="6"/>
  <c r="L1593" i="6"/>
  <c r="L1592" i="6"/>
  <c r="L1591" i="6"/>
  <c r="L1590" i="6"/>
  <c r="L1589" i="6"/>
  <c r="L1588" i="6"/>
  <c r="L1587" i="6"/>
  <c r="L1586" i="6"/>
  <c r="L1585" i="6"/>
  <c r="L1584" i="6"/>
  <c r="L1583" i="6"/>
  <c r="L1582" i="6"/>
  <c r="L1581" i="6"/>
  <c r="L1580" i="6"/>
  <c r="L1579" i="6"/>
  <c r="L1578" i="6"/>
  <c r="L1577" i="6"/>
  <c r="L1576" i="6"/>
  <c r="L1575" i="6"/>
  <c r="L1574" i="6"/>
  <c r="L1573" i="6"/>
  <c r="L1572" i="6"/>
  <c r="L1571" i="6"/>
  <c r="L1570" i="6"/>
  <c r="L1569" i="6"/>
  <c r="L1568" i="6"/>
  <c r="L1567" i="6"/>
  <c r="L1566" i="6"/>
  <c r="L1565" i="6"/>
  <c r="L1564" i="6"/>
  <c r="L1563" i="6"/>
  <c r="L1562" i="6"/>
  <c r="L1561" i="6"/>
  <c r="L1560" i="6"/>
  <c r="L1559" i="6"/>
  <c r="L1558" i="6"/>
  <c r="L1557" i="6"/>
  <c r="L1556" i="6"/>
  <c r="L1555" i="6"/>
  <c r="L1554" i="6"/>
  <c r="L1553" i="6"/>
  <c r="L1552" i="6"/>
  <c r="L1551" i="6"/>
  <c r="L1550" i="6"/>
  <c r="L1549" i="6"/>
  <c r="L1548" i="6"/>
  <c r="L1547" i="6"/>
  <c r="L1546" i="6"/>
  <c r="L1545" i="6"/>
  <c r="L1544" i="6"/>
  <c r="L1543" i="6"/>
  <c r="L1542" i="6"/>
  <c r="L1541" i="6"/>
  <c r="L1540" i="6"/>
  <c r="L1539" i="6"/>
  <c r="L1538" i="6"/>
  <c r="L1537" i="6"/>
  <c r="L1536" i="6"/>
  <c r="L1535" i="6"/>
  <c r="L1534" i="6"/>
  <c r="L1533" i="6"/>
  <c r="L1532" i="6"/>
  <c r="L1531" i="6"/>
  <c r="L1530" i="6"/>
  <c r="L1529" i="6"/>
  <c r="L1528" i="6"/>
  <c r="L1527" i="6"/>
  <c r="L1526" i="6"/>
  <c r="L1525" i="6"/>
  <c r="L1524" i="6"/>
  <c r="L1523" i="6"/>
  <c r="L1522" i="6"/>
  <c r="L1521" i="6"/>
  <c r="L1520" i="6"/>
  <c r="L1519" i="6"/>
  <c r="L1518" i="6"/>
  <c r="L1517" i="6"/>
  <c r="L1516" i="6"/>
  <c r="L1515" i="6"/>
  <c r="L1514" i="6"/>
  <c r="L1513" i="6"/>
  <c r="L1512" i="6"/>
  <c r="L1511" i="6"/>
  <c r="L1510" i="6"/>
  <c r="L1509" i="6"/>
  <c r="L1508" i="6"/>
  <c r="L1507" i="6"/>
  <c r="L1506" i="6"/>
  <c r="L1505" i="6"/>
  <c r="L1504" i="6"/>
  <c r="L1503" i="6"/>
  <c r="L1502" i="6"/>
  <c r="L1501" i="6"/>
  <c r="L1500" i="6"/>
  <c r="L1499" i="6"/>
  <c r="L1498" i="6"/>
  <c r="L1497" i="6"/>
  <c r="L1496" i="6"/>
  <c r="L1495" i="6"/>
  <c r="L1494" i="6"/>
  <c r="L1493" i="6"/>
  <c r="L1492" i="6"/>
  <c r="L1491" i="6"/>
  <c r="L1490" i="6"/>
  <c r="L1489" i="6"/>
  <c r="L1488" i="6"/>
  <c r="L1487" i="6"/>
  <c r="L1486" i="6"/>
  <c r="L1485" i="6"/>
  <c r="L1484" i="6"/>
  <c r="L1483" i="6"/>
  <c r="L1482" i="6"/>
  <c r="L1481" i="6"/>
  <c r="L1480" i="6"/>
  <c r="L1479" i="6"/>
  <c r="L1478" i="6"/>
  <c r="L1477" i="6"/>
  <c r="L1476" i="6"/>
  <c r="L1475" i="6"/>
  <c r="L1474" i="6"/>
  <c r="L1473" i="6"/>
  <c r="L1472" i="6"/>
  <c r="L1471" i="6"/>
  <c r="L1470" i="6"/>
  <c r="L1469" i="6"/>
  <c r="L1468" i="6"/>
  <c r="L1467" i="6"/>
  <c r="L1466" i="6"/>
  <c r="L1465" i="6"/>
  <c r="L1464" i="6"/>
  <c r="L1463" i="6"/>
  <c r="L1462" i="6"/>
  <c r="L1461" i="6"/>
  <c r="L1460" i="6"/>
  <c r="L1459" i="6"/>
  <c r="L1458" i="6"/>
  <c r="L1457" i="6"/>
  <c r="L1456" i="6"/>
  <c r="L1455" i="6"/>
  <c r="L1454" i="6"/>
  <c r="L1453" i="6"/>
  <c r="L1452" i="6"/>
  <c r="L1451" i="6"/>
  <c r="L1450" i="6"/>
  <c r="L1449" i="6"/>
  <c r="L1448" i="6"/>
  <c r="L1447" i="6"/>
  <c r="L1446" i="6"/>
  <c r="L1445" i="6"/>
  <c r="L1444" i="6"/>
  <c r="L1443" i="6"/>
  <c r="L1442" i="6"/>
  <c r="L1441" i="6"/>
  <c r="L1440" i="6"/>
  <c r="L1439" i="6"/>
  <c r="L1438" i="6"/>
  <c r="L1437" i="6"/>
  <c r="L1436" i="6"/>
  <c r="L1435" i="6"/>
  <c r="L1434" i="6"/>
  <c r="L1433" i="6"/>
  <c r="L1432" i="6"/>
  <c r="L1431" i="6"/>
  <c r="L1430" i="6"/>
  <c r="L1429" i="6"/>
  <c r="L1428" i="6"/>
  <c r="L1427" i="6"/>
  <c r="L1426" i="6"/>
  <c r="L1425" i="6"/>
  <c r="L1424" i="6"/>
  <c r="L1423" i="6"/>
  <c r="L1422" i="6"/>
  <c r="L1421" i="6"/>
  <c r="L1420" i="6"/>
  <c r="L1419" i="6"/>
  <c r="L1418" i="6"/>
  <c r="L1417" i="6"/>
  <c r="L1416" i="6"/>
  <c r="L1415" i="6"/>
  <c r="L1414" i="6"/>
  <c r="L1413" i="6"/>
  <c r="L1412" i="6"/>
  <c r="L1411" i="6"/>
  <c r="L1410" i="6"/>
  <c r="L1409" i="6"/>
  <c r="L1408" i="6"/>
  <c r="L1407" i="6"/>
  <c r="L1406" i="6"/>
  <c r="L1405" i="6"/>
  <c r="L1404" i="6"/>
  <c r="L1403" i="6"/>
  <c r="L1402" i="6"/>
  <c r="L1401" i="6"/>
  <c r="L1400" i="6"/>
  <c r="L1399" i="6"/>
  <c r="L1398" i="6"/>
  <c r="L1397" i="6"/>
  <c r="L1396" i="6"/>
  <c r="L1395" i="6"/>
  <c r="L1394" i="6"/>
  <c r="L1393" i="6"/>
  <c r="L1392" i="6"/>
  <c r="L1391" i="6"/>
  <c r="L1390" i="6"/>
  <c r="L1389" i="6"/>
  <c r="L1388" i="6"/>
  <c r="L1387" i="6"/>
  <c r="L1386" i="6"/>
  <c r="L1385" i="6"/>
  <c r="L1384" i="6"/>
  <c r="L1383" i="6"/>
  <c r="L1382" i="6"/>
  <c r="L1381" i="6"/>
  <c r="L1380" i="6"/>
  <c r="L1379" i="6"/>
  <c r="L1378" i="6"/>
  <c r="L1377" i="6"/>
  <c r="L1376" i="6"/>
  <c r="L1375" i="6"/>
  <c r="L1374" i="6"/>
  <c r="L1373" i="6"/>
  <c r="L1372" i="6"/>
  <c r="L1371" i="6"/>
  <c r="L1370" i="6"/>
  <c r="L1369" i="6"/>
  <c r="L1368" i="6"/>
  <c r="L1367" i="6"/>
  <c r="L1366" i="6"/>
  <c r="L1365" i="6"/>
  <c r="L1364" i="6"/>
  <c r="L1363" i="6"/>
  <c r="L1362" i="6"/>
  <c r="L1361" i="6"/>
  <c r="L1360" i="6"/>
  <c r="L1359" i="6"/>
  <c r="L1358" i="6"/>
  <c r="L1357" i="6"/>
  <c r="L1356" i="6"/>
  <c r="L1355" i="6"/>
  <c r="L1354" i="6"/>
  <c r="L1353" i="6"/>
  <c r="L1352" i="6"/>
  <c r="L1351" i="6"/>
  <c r="L1350" i="6"/>
  <c r="L1349" i="6"/>
  <c r="L1348" i="6"/>
  <c r="L1347" i="6"/>
  <c r="L1346" i="6"/>
  <c r="L1345" i="6"/>
  <c r="L1344" i="6"/>
  <c r="L1343" i="6"/>
  <c r="L1342" i="6"/>
  <c r="L1341" i="6"/>
  <c r="L1340" i="6"/>
  <c r="L1339" i="6"/>
  <c r="L1338" i="6"/>
  <c r="L1337" i="6"/>
  <c r="L1336" i="6"/>
  <c r="L1335" i="6"/>
  <c r="L1334" i="6"/>
  <c r="L1333" i="6"/>
  <c r="L1332" i="6"/>
  <c r="L1331" i="6"/>
  <c r="L1330" i="6"/>
  <c r="L1329" i="6"/>
  <c r="L1328" i="6"/>
  <c r="L1327" i="6"/>
  <c r="L1326" i="6"/>
  <c r="L1325" i="6"/>
  <c r="L1324" i="6"/>
  <c r="L1323" i="6"/>
  <c r="L1322" i="6"/>
  <c r="L1321" i="6"/>
  <c r="L1320" i="6"/>
  <c r="L1319" i="6"/>
  <c r="L1318" i="6"/>
  <c r="L1317" i="6"/>
  <c r="L1316" i="6"/>
  <c r="L1315" i="6"/>
  <c r="L1314" i="6"/>
  <c r="L1313" i="6"/>
  <c r="L1312" i="6"/>
  <c r="L1311" i="6"/>
  <c r="L1310" i="6"/>
  <c r="L1309" i="6"/>
  <c r="L1308" i="6"/>
  <c r="L1307" i="6"/>
  <c r="L1306" i="6"/>
  <c r="L1305" i="6"/>
  <c r="L1304" i="6"/>
  <c r="L1303" i="6"/>
  <c r="L1302" i="6"/>
  <c r="L1301" i="6"/>
  <c r="L1300" i="6"/>
  <c r="L1299" i="6"/>
  <c r="L1298" i="6"/>
  <c r="L1297" i="6"/>
  <c r="L1296" i="6"/>
  <c r="L1295" i="6"/>
  <c r="L1294" i="6"/>
  <c r="L1293" i="6"/>
  <c r="L1292" i="6"/>
  <c r="L1291" i="6"/>
  <c r="L1290" i="6"/>
  <c r="L1289" i="6"/>
  <c r="L1288" i="6"/>
  <c r="L1287" i="6"/>
  <c r="L1286" i="6"/>
  <c r="L1285" i="6"/>
  <c r="L1284" i="6"/>
  <c r="L1283" i="6"/>
  <c r="L1282" i="6"/>
  <c r="L1281" i="6"/>
  <c r="L1280" i="6"/>
  <c r="L1279" i="6"/>
  <c r="L1278" i="6"/>
  <c r="L1277" i="6"/>
  <c r="L1276" i="6"/>
  <c r="L1275" i="6"/>
  <c r="L1274" i="6"/>
  <c r="L1273" i="6"/>
  <c r="L1272" i="6"/>
  <c r="L1271" i="6"/>
  <c r="L1270" i="6"/>
  <c r="L1269" i="6"/>
  <c r="L1268" i="6"/>
  <c r="L1267" i="6"/>
  <c r="L1266" i="6"/>
  <c r="L1265" i="6"/>
  <c r="L1264" i="6"/>
  <c r="L1263" i="6"/>
  <c r="L1262" i="6"/>
  <c r="L1261" i="6"/>
  <c r="L1260" i="6"/>
  <c r="L1259" i="6"/>
  <c r="L1258" i="6"/>
  <c r="L1257" i="6"/>
  <c r="L1256" i="6"/>
  <c r="L1255" i="6"/>
  <c r="L1254" i="6"/>
  <c r="L1253" i="6"/>
  <c r="L1252" i="6"/>
  <c r="L1251" i="6"/>
  <c r="L1250" i="6"/>
  <c r="L1249" i="6"/>
  <c r="L1248" i="6"/>
  <c r="L1247" i="6"/>
  <c r="L1246" i="6"/>
  <c r="L1245" i="6"/>
  <c r="L1244" i="6"/>
  <c r="L1243" i="6"/>
  <c r="L1242" i="6"/>
  <c r="L1241" i="6"/>
  <c r="L1240" i="6"/>
  <c r="L1239" i="6"/>
  <c r="L1238" i="6"/>
  <c r="L1237" i="6"/>
  <c r="L1236" i="6"/>
  <c r="L1235" i="6"/>
  <c r="L1234" i="6"/>
  <c r="L1233" i="6"/>
  <c r="L1232" i="6"/>
  <c r="L1231" i="6"/>
  <c r="L1230" i="6"/>
  <c r="L1229" i="6"/>
  <c r="L1228" i="6"/>
  <c r="L1227" i="6"/>
  <c r="L1226" i="6"/>
  <c r="L1225" i="6"/>
  <c r="L1224" i="6"/>
  <c r="L1223" i="6"/>
  <c r="L1222" i="6"/>
  <c r="L1221" i="6"/>
  <c r="L1220" i="6"/>
  <c r="L1219" i="6"/>
  <c r="L1218" i="6"/>
  <c r="L1217" i="6"/>
  <c r="L1216" i="6"/>
  <c r="L1215" i="6"/>
  <c r="L1214" i="6"/>
  <c r="L1213" i="6"/>
  <c r="L1212" i="6"/>
  <c r="L1211" i="6"/>
  <c r="L1210" i="6"/>
  <c r="L1209" i="6"/>
  <c r="L1208" i="6"/>
  <c r="L1207" i="6"/>
  <c r="L1206" i="6"/>
  <c r="L1205" i="6"/>
  <c r="L1204" i="6"/>
  <c r="L1203" i="6"/>
  <c r="L1202" i="6"/>
  <c r="L1201" i="6"/>
  <c r="L1200" i="6"/>
  <c r="L1199" i="6"/>
  <c r="L1198" i="6"/>
  <c r="L1197" i="6"/>
  <c r="L1196" i="6"/>
  <c r="L1195" i="6"/>
  <c r="L1194" i="6"/>
  <c r="L1193" i="6"/>
  <c r="L1192" i="6"/>
  <c r="L1191" i="6"/>
  <c r="L1190" i="6"/>
  <c r="L1189" i="6"/>
  <c r="L1188" i="6"/>
  <c r="L1187" i="6"/>
  <c r="L1186" i="6"/>
  <c r="L1185" i="6"/>
  <c r="L1184" i="6"/>
  <c r="L1183" i="6"/>
  <c r="L1182" i="6"/>
  <c r="L1181" i="6"/>
  <c r="L1180" i="6"/>
  <c r="L1179" i="6"/>
  <c r="L1178" i="6"/>
  <c r="L1177" i="6"/>
  <c r="L1176" i="6"/>
  <c r="L1175" i="6"/>
  <c r="L1174" i="6"/>
  <c r="L1173" i="6"/>
  <c r="L1172" i="6"/>
  <c r="L1171" i="6"/>
  <c r="L1170" i="6"/>
  <c r="L1169" i="6"/>
  <c r="L1168" i="6"/>
  <c r="L1167" i="6"/>
  <c r="L1166" i="6"/>
  <c r="L1165" i="6"/>
  <c r="L1164" i="6"/>
  <c r="L1163" i="6"/>
  <c r="L1162" i="6"/>
  <c r="L1161" i="6"/>
  <c r="L1160" i="6"/>
  <c r="L1159" i="6"/>
  <c r="L1158" i="6"/>
  <c r="L1157" i="6"/>
  <c r="L1156" i="6"/>
  <c r="L1155" i="6"/>
  <c r="L1154" i="6"/>
  <c r="L1153" i="6"/>
  <c r="L1152" i="6"/>
  <c r="L1151" i="6"/>
  <c r="L1150" i="6"/>
  <c r="L1149" i="6"/>
  <c r="L1148" i="6"/>
  <c r="L1147" i="6"/>
  <c r="L1146" i="6"/>
  <c r="L1145" i="6"/>
  <c r="L1144" i="6"/>
  <c r="L1143" i="6"/>
  <c r="L1142" i="6"/>
  <c r="L1141" i="6"/>
  <c r="L1140" i="6"/>
  <c r="L1139" i="6"/>
  <c r="L1138" i="6"/>
  <c r="L1137" i="6"/>
  <c r="L1136" i="6"/>
  <c r="L1135" i="6"/>
  <c r="L1134" i="6"/>
  <c r="L1133" i="6"/>
  <c r="L1132" i="6"/>
  <c r="L1131" i="6"/>
  <c r="L1130" i="6"/>
  <c r="L1129" i="6"/>
  <c r="L1128" i="6"/>
  <c r="L1127" i="6"/>
  <c r="L1126" i="6"/>
  <c r="L1125" i="6"/>
  <c r="L1124" i="6"/>
  <c r="L1123" i="6"/>
  <c r="L1122" i="6"/>
  <c r="L1121" i="6"/>
  <c r="L1120" i="6"/>
  <c r="L1119" i="6"/>
  <c r="L1118" i="6"/>
  <c r="L1117" i="6"/>
  <c r="L1116" i="6"/>
  <c r="L1115" i="6"/>
  <c r="L1114" i="6"/>
  <c r="L1113" i="6"/>
  <c r="L1112" i="6"/>
  <c r="L1111" i="6"/>
  <c r="L1110" i="6"/>
  <c r="L1109" i="6"/>
  <c r="L1108" i="6"/>
  <c r="L1107" i="6"/>
  <c r="L1106" i="6"/>
  <c r="L1105" i="6"/>
  <c r="L1104" i="6"/>
  <c r="L1103" i="6"/>
  <c r="L1102" i="6"/>
  <c r="L1101" i="6"/>
  <c r="L1100" i="6"/>
  <c r="L1099" i="6"/>
  <c r="L1098" i="6"/>
  <c r="L1097" i="6"/>
  <c r="L1096" i="6"/>
  <c r="L1095" i="6"/>
  <c r="L1094" i="6"/>
  <c r="L1093" i="6"/>
  <c r="L1092" i="6"/>
  <c r="L1091" i="6"/>
  <c r="L1090" i="6"/>
  <c r="L1089" i="6"/>
  <c r="L1088" i="6"/>
  <c r="L1087" i="6"/>
  <c r="L1086" i="6"/>
  <c r="L1085" i="6"/>
  <c r="L1084" i="6"/>
  <c r="L1083" i="6"/>
  <c r="L1082" i="6"/>
  <c r="L1081" i="6"/>
  <c r="L1080" i="6"/>
  <c r="L1079" i="6"/>
  <c r="L1078" i="6"/>
  <c r="L1077" i="6"/>
  <c r="L1076" i="6"/>
  <c r="L1075" i="6"/>
  <c r="L1074" i="6"/>
  <c r="L1073" i="6"/>
  <c r="L1072" i="6"/>
  <c r="L1071" i="6"/>
  <c r="L1070" i="6"/>
  <c r="L1069" i="6"/>
  <c r="L1068" i="6"/>
  <c r="L1067" i="6"/>
  <c r="L1066" i="6"/>
  <c r="L1065" i="6"/>
  <c r="L1064" i="6"/>
  <c r="L1063" i="6"/>
  <c r="L1062" i="6"/>
  <c r="L1061" i="6"/>
  <c r="L1060" i="6"/>
  <c r="L1059" i="6"/>
  <c r="L1058" i="6"/>
  <c r="L1057" i="6"/>
  <c r="L1056" i="6"/>
  <c r="L1055" i="6"/>
  <c r="L1054" i="6"/>
  <c r="L1053" i="6"/>
  <c r="L1052" i="6"/>
  <c r="L1051" i="6"/>
  <c r="L1050" i="6"/>
  <c r="L1049" i="6"/>
  <c r="L1048" i="6"/>
  <c r="L1047" i="6"/>
  <c r="L1046" i="6"/>
  <c r="L1045" i="6"/>
  <c r="L1044" i="6"/>
  <c r="L1043" i="6"/>
  <c r="L1042" i="6"/>
  <c r="L1041" i="6"/>
  <c r="L1040" i="6"/>
  <c r="L1039" i="6"/>
  <c r="L1038" i="6"/>
  <c r="L1037" i="6"/>
  <c r="L1036" i="6"/>
  <c r="L1035" i="6"/>
  <c r="L1034" i="6"/>
  <c r="L1033" i="6"/>
  <c r="L1032" i="6"/>
  <c r="L1031" i="6"/>
  <c r="L1030" i="6"/>
  <c r="L1029" i="6"/>
  <c r="L1028" i="6"/>
  <c r="L1027" i="6"/>
  <c r="L1026" i="6"/>
  <c r="L1025" i="6"/>
  <c r="L1024" i="6"/>
  <c r="L1023" i="6"/>
  <c r="L1022" i="6"/>
  <c r="L1021" i="6"/>
  <c r="L1020" i="6"/>
  <c r="L1019" i="6"/>
  <c r="L1018" i="6"/>
  <c r="L1017" i="6"/>
  <c r="L1016" i="6"/>
  <c r="L1015" i="6"/>
  <c r="L1014" i="6"/>
  <c r="L1013" i="6"/>
  <c r="L1012" i="6"/>
  <c r="L1011" i="6"/>
  <c r="L1010" i="6"/>
  <c r="L1009" i="6"/>
  <c r="L1008" i="6"/>
  <c r="L1007" i="6"/>
  <c r="L1006" i="6"/>
  <c r="L1005" i="6"/>
  <c r="L1004" i="6"/>
  <c r="L1003" i="6"/>
  <c r="L1002" i="6"/>
  <c r="L1001" i="6"/>
  <c r="L1000" i="6"/>
  <c r="L999" i="6"/>
  <c r="L998" i="6"/>
  <c r="L997" i="6"/>
  <c r="L996" i="6"/>
  <c r="L995" i="6"/>
  <c r="L994" i="6"/>
  <c r="L993" i="6"/>
  <c r="L992" i="6"/>
  <c r="L991" i="6"/>
  <c r="L990" i="6"/>
  <c r="L989" i="6"/>
  <c r="L988" i="6"/>
  <c r="L987" i="6"/>
  <c r="L986" i="6"/>
  <c r="L985" i="6"/>
  <c r="L984" i="6"/>
  <c r="L983" i="6"/>
  <c r="L982" i="6"/>
  <c r="L981" i="6"/>
  <c r="L980" i="6"/>
  <c r="L979" i="6"/>
  <c r="L978" i="6"/>
  <c r="L977" i="6"/>
  <c r="L976" i="6"/>
  <c r="L975" i="6"/>
  <c r="L974" i="6"/>
  <c r="L973" i="6"/>
  <c r="L972" i="6"/>
  <c r="L971" i="6"/>
  <c r="L970" i="6"/>
  <c r="L969" i="6"/>
  <c r="L968" i="6"/>
  <c r="L967" i="6"/>
  <c r="L966" i="6"/>
  <c r="L965" i="6"/>
  <c r="L964" i="6"/>
  <c r="L963" i="6"/>
  <c r="L962" i="6"/>
  <c r="L961" i="6"/>
  <c r="L960" i="6"/>
  <c r="L959" i="6"/>
  <c r="L958" i="6"/>
  <c r="L957" i="6"/>
  <c r="L956" i="6"/>
  <c r="L955" i="6"/>
  <c r="L954" i="6"/>
  <c r="L953" i="6"/>
  <c r="L952" i="6"/>
  <c r="L951" i="6"/>
  <c r="L950" i="6"/>
  <c r="L949" i="6"/>
  <c r="L948" i="6"/>
  <c r="L947" i="6"/>
  <c r="L946" i="6"/>
  <c r="L945" i="6"/>
  <c r="L944" i="6"/>
  <c r="L943" i="6"/>
  <c r="L942" i="6"/>
  <c r="L941" i="6"/>
  <c r="L940" i="6"/>
  <c r="L939" i="6"/>
  <c r="L938" i="6"/>
  <c r="L937" i="6"/>
  <c r="L936" i="6"/>
  <c r="L935" i="6"/>
  <c r="L934" i="6"/>
  <c r="L933" i="6"/>
  <c r="L932" i="6"/>
  <c r="L931" i="6"/>
  <c r="L930" i="6"/>
  <c r="L929" i="6"/>
  <c r="L928" i="6"/>
  <c r="L927" i="6"/>
  <c r="L926" i="6"/>
  <c r="L925" i="6"/>
  <c r="L924" i="6"/>
  <c r="L923" i="6"/>
  <c r="L922" i="6"/>
  <c r="L921" i="6"/>
  <c r="L920" i="6"/>
  <c r="L919" i="6"/>
  <c r="L918" i="6"/>
  <c r="L917" i="6"/>
  <c r="L916" i="6"/>
  <c r="L915" i="6"/>
  <c r="L914" i="6"/>
  <c r="L913" i="6"/>
  <c r="L912" i="6"/>
  <c r="L911" i="6"/>
  <c r="L910" i="6"/>
  <c r="L909" i="6"/>
  <c r="L908" i="6"/>
  <c r="L907" i="6"/>
  <c r="L906" i="6"/>
  <c r="L905" i="6"/>
  <c r="L904" i="6"/>
  <c r="L903" i="6"/>
  <c r="L902" i="6"/>
  <c r="L901" i="6"/>
  <c r="L900" i="6"/>
  <c r="L899" i="6"/>
  <c r="L898" i="6"/>
  <c r="L897" i="6"/>
  <c r="L896" i="6"/>
  <c r="L895" i="6"/>
  <c r="L894" i="6"/>
  <c r="L893" i="6"/>
  <c r="L892" i="6"/>
  <c r="L891" i="6"/>
  <c r="L890" i="6"/>
  <c r="L889" i="6"/>
  <c r="L888" i="6"/>
  <c r="L887" i="6"/>
  <c r="L886" i="6"/>
  <c r="L885" i="6"/>
  <c r="L884" i="6"/>
  <c r="L883" i="6"/>
  <c r="L882" i="6"/>
  <c r="L881" i="6"/>
  <c r="L880" i="6"/>
  <c r="L879" i="6"/>
  <c r="L878" i="6"/>
  <c r="L877" i="6"/>
  <c r="L876" i="6"/>
  <c r="L875" i="6"/>
  <c r="L874" i="6"/>
  <c r="L873" i="6"/>
  <c r="L872" i="6"/>
  <c r="L871" i="6"/>
  <c r="L870" i="6"/>
  <c r="L869" i="6"/>
  <c r="L868" i="6"/>
  <c r="L867" i="6"/>
  <c r="L866" i="6"/>
  <c r="L865" i="6"/>
  <c r="L864" i="6"/>
  <c r="L863" i="6"/>
  <c r="L862" i="6"/>
  <c r="L861" i="6"/>
  <c r="L860" i="6"/>
  <c r="L859" i="6"/>
  <c r="L858" i="6"/>
  <c r="L857" i="6"/>
  <c r="L856" i="6"/>
  <c r="L855" i="6"/>
  <c r="L854" i="6"/>
  <c r="L853" i="6"/>
  <c r="L852" i="6"/>
  <c r="L851" i="6"/>
  <c r="L850" i="6"/>
  <c r="L849" i="6"/>
  <c r="L848" i="6"/>
  <c r="L847" i="6"/>
  <c r="L846" i="6"/>
  <c r="L845" i="6"/>
  <c r="L844" i="6"/>
  <c r="L843" i="6"/>
  <c r="L842" i="6"/>
  <c r="L841" i="6"/>
  <c r="L840" i="6"/>
  <c r="L839" i="6"/>
  <c r="L838" i="6"/>
  <c r="L837" i="6"/>
  <c r="L836" i="6"/>
  <c r="L835" i="6"/>
  <c r="L834" i="6"/>
  <c r="L833" i="6"/>
  <c r="L832" i="6"/>
  <c r="L831" i="6"/>
  <c r="L830" i="6"/>
  <c r="L829" i="6"/>
  <c r="L828" i="6"/>
  <c r="L827" i="6"/>
  <c r="L826" i="6"/>
  <c r="L825" i="6"/>
  <c r="L824" i="6"/>
  <c r="L823" i="6"/>
  <c r="L822" i="6"/>
  <c r="L821" i="6"/>
  <c r="L820" i="6"/>
  <c r="L819" i="6"/>
  <c r="L818" i="6"/>
  <c r="L817" i="6"/>
  <c r="L816" i="6"/>
  <c r="L815" i="6"/>
  <c r="L814" i="6"/>
  <c r="L813" i="6"/>
  <c r="L812" i="6"/>
  <c r="L811" i="6"/>
  <c r="L810" i="6"/>
  <c r="L809" i="6"/>
  <c r="L808" i="6"/>
  <c r="L807" i="6"/>
  <c r="L806" i="6"/>
  <c r="L805" i="6"/>
  <c r="L804" i="6"/>
  <c r="L803" i="6"/>
  <c r="L802" i="6"/>
  <c r="L801" i="6"/>
  <c r="L800" i="6"/>
  <c r="L799" i="6"/>
  <c r="L798" i="6"/>
  <c r="L797" i="6"/>
  <c r="L796" i="6"/>
  <c r="L795" i="6"/>
  <c r="L794" i="6"/>
  <c r="L793" i="6"/>
  <c r="L792" i="6"/>
  <c r="L791" i="6"/>
  <c r="L790" i="6"/>
  <c r="L789" i="6"/>
  <c r="L788" i="6"/>
  <c r="L787" i="6"/>
  <c r="L786" i="6"/>
  <c r="L785" i="6"/>
  <c r="L784" i="6"/>
  <c r="L783" i="6"/>
  <c r="L782" i="6"/>
  <c r="L781" i="6"/>
  <c r="L780" i="6"/>
  <c r="L779" i="6"/>
  <c r="L778" i="6"/>
  <c r="L777" i="6"/>
  <c r="L776" i="6"/>
  <c r="L775" i="6"/>
  <c r="L774" i="6"/>
  <c r="L773" i="6"/>
  <c r="L772" i="6"/>
  <c r="L771" i="6"/>
  <c r="L770" i="6"/>
  <c r="L769" i="6"/>
  <c r="L768" i="6"/>
  <c r="L767" i="6"/>
  <c r="L766" i="6"/>
  <c r="L765" i="6"/>
  <c r="L764" i="6"/>
  <c r="L763" i="6"/>
  <c r="L762" i="6"/>
  <c r="L761" i="6"/>
  <c r="L760" i="6"/>
  <c r="L759" i="6"/>
  <c r="L758" i="6"/>
  <c r="L757" i="6"/>
  <c r="L756" i="6"/>
  <c r="L755" i="6"/>
  <c r="L754" i="6"/>
  <c r="L753" i="6"/>
  <c r="L752" i="6"/>
  <c r="L751" i="6"/>
  <c r="L750" i="6"/>
  <c r="L749" i="6"/>
  <c r="L748" i="6"/>
  <c r="L747" i="6"/>
  <c r="L746" i="6"/>
  <c r="L745" i="6"/>
  <c r="L744" i="6"/>
  <c r="L743" i="6"/>
  <c r="L742" i="6"/>
  <c r="L741" i="6"/>
  <c r="L740" i="6"/>
  <c r="L739" i="6"/>
  <c r="L738" i="6"/>
  <c r="L737" i="6"/>
  <c r="L736" i="6"/>
  <c r="L735" i="6"/>
  <c r="L734" i="6"/>
  <c r="L733" i="6"/>
  <c r="L732" i="6"/>
  <c r="L731" i="6"/>
  <c r="L730" i="6"/>
  <c r="L729" i="6"/>
  <c r="L728" i="6"/>
  <c r="L727" i="6"/>
  <c r="L726" i="6"/>
  <c r="L725" i="6"/>
  <c r="L724" i="6"/>
  <c r="L723" i="6"/>
  <c r="L722" i="6"/>
  <c r="L721" i="6"/>
  <c r="L720" i="6"/>
  <c r="L719" i="6"/>
  <c r="L718" i="6"/>
  <c r="L717" i="6"/>
  <c r="L716" i="6"/>
  <c r="L715" i="6"/>
  <c r="L714" i="6"/>
  <c r="L713" i="6"/>
  <c r="L712" i="6"/>
  <c r="L711" i="6"/>
  <c r="L710" i="6"/>
  <c r="L709" i="6"/>
  <c r="L708" i="6"/>
  <c r="L707" i="6"/>
  <c r="L706" i="6"/>
  <c r="L705" i="6"/>
  <c r="L704" i="6"/>
  <c r="L703" i="6"/>
  <c r="L702" i="6"/>
  <c r="L701" i="6"/>
  <c r="L700" i="6"/>
  <c r="L699" i="6"/>
  <c r="L698" i="6"/>
  <c r="L697" i="6"/>
  <c r="L696" i="6"/>
  <c r="L695" i="6"/>
  <c r="L694" i="6"/>
  <c r="L693" i="6"/>
  <c r="L692" i="6"/>
  <c r="L691" i="6"/>
  <c r="L690" i="6"/>
  <c r="L689" i="6"/>
  <c r="L688" i="6"/>
  <c r="L687" i="6"/>
  <c r="L686" i="6"/>
  <c r="L685" i="6"/>
  <c r="L684" i="6"/>
  <c r="L683" i="6"/>
  <c r="L682" i="6"/>
  <c r="L681" i="6"/>
  <c r="L680" i="6"/>
  <c r="L679" i="6"/>
  <c r="L678" i="6"/>
  <c r="L677" i="6"/>
  <c r="L676" i="6"/>
  <c r="L675" i="6"/>
  <c r="L674" i="6"/>
  <c r="L673" i="6"/>
  <c r="L672" i="6"/>
  <c r="L671" i="6"/>
  <c r="L670" i="6"/>
  <c r="L669" i="6"/>
  <c r="L668" i="6"/>
  <c r="L667" i="6"/>
  <c r="L666" i="6"/>
  <c r="L665" i="6"/>
  <c r="L664" i="6"/>
  <c r="L663" i="6"/>
  <c r="L662" i="6"/>
  <c r="L661" i="6"/>
  <c r="L660" i="6"/>
  <c r="L659" i="6"/>
  <c r="L658" i="6"/>
  <c r="L657" i="6"/>
  <c r="L656" i="6"/>
  <c r="L655" i="6"/>
  <c r="L654" i="6"/>
  <c r="L653" i="6"/>
  <c r="L652" i="6"/>
  <c r="L651" i="6"/>
  <c r="L650" i="6"/>
  <c r="L649" i="6"/>
  <c r="L648" i="6"/>
  <c r="L647" i="6"/>
  <c r="L646" i="6"/>
  <c r="L645" i="6"/>
  <c r="L644" i="6"/>
  <c r="L643" i="6"/>
  <c r="L642" i="6"/>
  <c r="L641" i="6"/>
  <c r="L640" i="6"/>
  <c r="L639" i="6"/>
  <c r="L638" i="6"/>
  <c r="L637" i="6"/>
  <c r="L636" i="6"/>
  <c r="L635" i="6"/>
  <c r="L634" i="6"/>
  <c r="L633" i="6"/>
  <c r="L632" i="6"/>
  <c r="L631" i="6"/>
  <c r="L630" i="6"/>
  <c r="L629" i="6"/>
  <c r="L628" i="6"/>
  <c r="L627" i="6"/>
  <c r="L626" i="6"/>
  <c r="L625" i="6"/>
  <c r="L624" i="6"/>
  <c r="L623" i="6"/>
  <c r="L622" i="6"/>
  <c r="L621" i="6"/>
  <c r="L620" i="6"/>
  <c r="L619" i="6"/>
  <c r="L618" i="6"/>
  <c r="L617" i="6"/>
  <c r="L616" i="6"/>
  <c r="L615" i="6"/>
  <c r="L614" i="6"/>
  <c r="L613" i="6"/>
  <c r="L612" i="6"/>
  <c r="L611" i="6"/>
  <c r="L610" i="6"/>
  <c r="L609" i="6"/>
  <c r="L608" i="6"/>
  <c r="L607" i="6"/>
  <c r="L606" i="6"/>
  <c r="L605" i="6"/>
  <c r="L604" i="6"/>
  <c r="L603" i="6"/>
  <c r="L602" i="6"/>
  <c r="L601" i="6"/>
  <c r="L600" i="6"/>
  <c r="L599" i="6"/>
  <c r="L598" i="6"/>
  <c r="L597" i="6"/>
  <c r="L596" i="6"/>
  <c r="L595" i="6"/>
  <c r="L594" i="6"/>
  <c r="L593" i="6"/>
  <c r="L592" i="6"/>
  <c r="L591" i="6"/>
  <c r="L590" i="6"/>
  <c r="L589" i="6"/>
  <c r="L588" i="6"/>
  <c r="L587" i="6"/>
  <c r="L586" i="6"/>
  <c r="L585" i="6"/>
  <c r="L584" i="6"/>
  <c r="L583" i="6"/>
  <c r="L582" i="6"/>
  <c r="L581" i="6"/>
  <c r="L580" i="6"/>
  <c r="L579" i="6"/>
  <c r="L578" i="6"/>
  <c r="L577" i="6"/>
  <c r="L576" i="6"/>
  <c r="L575" i="6"/>
  <c r="L574" i="6"/>
  <c r="L573" i="6"/>
  <c r="L572" i="6"/>
  <c r="L571" i="6"/>
  <c r="L570" i="6"/>
  <c r="L569" i="6"/>
  <c r="L568" i="6"/>
  <c r="L567" i="6"/>
  <c r="L566" i="6"/>
  <c r="L565" i="6"/>
  <c r="L564" i="6"/>
  <c r="L563" i="6"/>
  <c r="L562" i="6"/>
  <c r="L561" i="6"/>
  <c r="L560" i="6"/>
  <c r="L559" i="6"/>
  <c r="L558" i="6"/>
  <c r="L557" i="6"/>
  <c r="L556" i="6"/>
  <c r="L555" i="6"/>
  <c r="L554" i="6"/>
  <c r="L553" i="6"/>
  <c r="L552" i="6"/>
  <c r="L551" i="6"/>
  <c r="L550" i="6"/>
  <c r="L549" i="6"/>
  <c r="L548" i="6"/>
  <c r="L547" i="6"/>
  <c r="L546" i="6"/>
  <c r="L545" i="6"/>
  <c r="L544" i="6"/>
  <c r="L543" i="6"/>
  <c r="L542" i="6"/>
  <c r="L541" i="6"/>
  <c r="L540" i="6"/>
  <c r="L539" i="6"/>
  <c r="L538" i="6"/>
  <c r="L537" i="6"/>
  <c r="L536" i="6"/>
  <c r="L535" i="6"/>
  <c r="L534" i="6"/>
  <c r="L533" i="6"/>
  <c r="L532" i="6"/>
  <c r="L531" i="6"/>
  <c r="L530" i="6"/>
  <c r="L529" i="6"/>
  <c r="L528" i="6"/>
  <c r="L527" i="6"/>
  <c r="L526" i="6"/>
  <c r="L525" i="6"/>
  <c r="L524" i="6"/>
  <c r="L523" i="6"/>
  <c r="L522" i="6"/>
  <c r="L521" i="6"/>
  <c r="L520" i="6"/>
  <c r="L519" i="6"/>
  <c r="L518" i="6"/>
  <c r="L517" i="6"/>
  <c r="L516" i="6"/>
  <c r="L515" i="6"/>
  <c r="L514" i="6"/>
  <c r="L513" i="6"/>
  <c r="L512" i="6"/>
  <c r="L511" i="6"/>
  <c r="L510" i="6"/>
  <c r="L509" i="6"/>
  <c r="L508" i="6"/>
  <c r="L507" i="6"/>
  <c r="L506" i="6"/>
  <c r="L505" i="6"/>
  <c r="L504" i="6"/>
  <c r="L503" i="6"/>
  <c r="L502" i="6"/>
  <c r="L501" i="6"/>
  <c r="L500" i="6"/>
  <c r="L499" i="6"/>
  <c r="L498" i="6"/>
  <c r="L497" i="6"/>
  <c r="L496" i="6"/>
  <c r="L495" i="6"/>
  <c r="L494" i="6"/>
  <c r="L493" i="6"/>
  <c r="L492" i="6"/>
  <c r="L491" i="6"/>
  <c r="L490" i="6"/>
  <c r="L489" i="6"/>
  <c r="L488" i="6"/>
  <c r="L487" i="6"/>
  <c r="L486" i="6"/>
  <c r="L485" i="6"/>
  <c r="L484" i="6"/>
  <c r="L483" i="6"/>
  <c r="L482" i="6"/>
  <c r="L481" i="6"/>
  <c r="L480" i="6"/>
  <c r="L479" i="6"/>
  <c r="L478" i="6"/>
  <c r="L477" i="6"/>
  <c r="L476" i="6"/>
  <c r="L475" i="6"/>
  <c r="L474" i="6"/>
  <c r="L473" i="6"/>
  <c r="L472" i="6"/>
  <c r="L471" i="6"/>
  <c r="L470" i="6"/>
  <c r="L469" i="6"/>
  <c r="L468" i="6"/>
  <c r="L467" i="6"/>
  <c r="L466" i="6"/>
  <c r="L465" i="6"/>
  <c r="L464" i="6"/>
  <c r="L463" i="6"/>
  <c r="L462" i="6"/>
  <c r="L461" i="6"/>
  <c r="L460" i="6"/>
  <c r="L459" i="6"/>
  <c r="L458" i="6"/>
  <c r="L457" i="6"/>
  <c r="L456" i="6"/>
  <c r="L455" i="6"/>
  <c r="L454" i="6"/>
  <c r="L453" i="6"/>
  <c r="L452" i="6"/>
  <c r="L451" i="6"/>
  <c r="L450" i="6"/>
  <c r="L449" i="6"/>
  <c r="L448" i="6"/>
  <c r="L447" i="6"/>
  <c r="L446" i="6"/>
  <c r="L445" i="6"/>
  <c r="L444" i="6"/>
  <c r="L443" i="6"/>
  <c r="L442" i="6"/>
  <c r="L441" i="6"/>
  <c r="L440" i="6"/>
  <c r="L439" i="6"/>
  <c r="L438" i="6"/>
  <c r="L437" i="6"/>
  <c r="L436" i="6"/>
  <c r="L435" i="6"/>
  <c r="L434" i="6"/>
  <c r="L433" i="6"/>
  <c r="L432" i="6"/>
  <c r="L431" i="6"/>
  <c r="L430" i="6"/>
  <c r="L429" i="6"/>
  <c r="L428" i="6"/>
  <c r="L427" i="6"/>
  <c r="L426" i="6"/>
  <c r="L425" i="6"/>
  <c r="L424" i="6"/>
  <c r="L423" i="6"/>
  <c r="L422" i="6"/>
  <c r="L421" i="6"/>
  <c r="L420" i="6"/>
  <c r="L419" i="6"/>
  <c r="L418" i="6"/>
  <c r="L417" i="6"/>
  <c r="L416" i="6"/>
  <c r="L415" i="6"/>
  <c r="L414" i="6"/>
  <c r="L413" i="6"/>
  <c r="L412" i="6"/>
  <c r="L411" i="6"/>
  <c r="L410" i="6"/>
  <c r="L409" i="6"/>
  <c r="L408" i="6"/>
  <c r="L407" i="6"/>
  <c r="L406" i="6"/>
  <c r="L405" i="6"/>
  <c r="L404" i="6"/>
  <c r="L403" i="6"/>
  <c r="L402" i="6"/>
  <c r="L401" i="6"/>
  <c r="L400" i="6"/>
  <c r="L399" i="6"/>
  <c r="L398" i="6"/>
  <c r="L397" i="6"/>
  <c r="L396" i="6"/>
  <c r="L395" i="6"/>
  <c r="L394" i="6"/>
  <c r="L393" i="6"/>
  <c r="L392" i="6"/>
  <c r="L391" i="6"/>
  <c r="L390" i="6"/>
  <c r="L389" i="6"/>
  <c r="L388" i="6"/>
  <c r="L387" i="6"/>
  <c r="L386" i="6"/>
  <c r="L385" i="6"/>
  <c r="L384" i="6"/>
  <c r="L383" i="6"/>
  <c r="L382" i="6"/>
  <c r="L381" i="6"/>
  <c r="L380" i="6"/>
  <c r="L379" i="6"/>
  <c r="L378" i="6"/>
  <c r="L377" i="6"/>
  <c r="L376" i="6"/>
  <c r="L375" i="6"/>
  <c r="L374" i="6"/>
  <c r="L373" i="6"/>
  <c r="L372" i="6"/>
  <c r="L371" i="6"/>
  <c r="L370" i="6"/>
  <c r="L369" i="6"/>
  <c r="L368" i="6"/>
  <c r="L367" i="6"/>
  <c r="L366" i="6"/>
  <c r="L365" i="6"/>
  <c r="L364" i="6"/>
  <c r="L363" i="6"/>
  <c r="L362" i="6"/>
  <c r="L361" i="6"/>
  <c r="L360" i="6"/>
  <c r="L359" i="6"/>
  <c r="L358" i="6"/>
  <c r="L357" i="6"/>
  <c r="L356" i="6"/>
  <c r="L355" i="6"/>
  <c r="L354" i="6"/>
  <c r="L353" i="6"/>
  <c r="L352" i="6"/>
  <c r="L351" i="6"/>
  <c r="L350" i="6"/>
  <c r="L349" i="6"/>
  <c r="L348" i="6"/>
  <c r="L347" i="6"/>
  <c r="L346" i="6"/>
  <c r="L345" i="6"/>
  <c r="L344" i="6"/>
  <c r="L343" i="6"/>
  <c r="L342" i="6"/>
  <c r="L341" i="6"/>
  <c r="L340" i="6"/>
  <c r="L339" i="6"/>
  <c r="L338" i="6"/>
  <c r="L337" i="6"/>
  <c r="L336" i="6"/>
  <c r="L335" i="6"/>
  <c r="L334" i="6"/>
  <c r="L333" i="6"/>
  <c r="L332" i="6"/>
  <c r="L331" i="6"/>
  <c r="L330" i="6"/>
  <c r="L329" i="6"/>
  <c r="L328" i="6"/>
  <c r="L327" i="6"/>
  <c r="L326" i="6"/>
  <c r="L325" i="6"/>
  <c r="L324" i="6"/>
  <c r="L323" i="6"/>
  <c r="L322" i="6"/>
  <c r="L321" i="6"/>
  <c r="L320" i="6"/>
  <c r="L319" i="6"/>
  <c r="L318" i="6"/>
  <c r="L317" i="6"/>
  <c r="L316" i="6"/>
  <c r="L315" i="6"/>
  <c r="L314" i="6"/>
  <c r="L313" i="6"/>
  <c r="L312" i="6"/>
  <c r="L311" i="6"/>
  <c r="L310" i="6"/>
  <c r="L309" i="6"/>
  <c r="L308" i="6"/>
  <c r="L307" i="6"/>
  <c r="L306" i="6"/>
  <c r="L305" i="6"/>
  <c r="L304" i="6"/>
  <c r="L303" i="6"/>
  <c r="L302" i="6"/>
  <c r="L301" i="6"/>
  <c r="L300" i="6"/>
  <c r="L299" i="6"/>
  <c r="L298" i="6"/>
  <c r="L297" i="6"/>
  <c r="L296" i="6"/>
  <c r="L295" i="6"/>
  <c r="L294" i="6"/>
  <c r="L293" i="6"/>
  <c r="L292" i="6"/>
  <c r="L291" i="6"/>
  <c r="L290" i="6"/>
  <c r="L289" i="6"/>
  <c r="L288" i="6"/>
  <c r="L287" i="6"/>
  <c r="L286" i="6"/>
  <c r="L285" i="6"/>
  <c r="L284" i="6"/>
  <c r="L283" i="6"/>
  <c r="L282" i="6"/>
  <c r="L281" i="6"/>
  <c r="L280" i="6"/>
  <c r="L279" i="6"/>
  <c r="L278" i="6"/>
  <c r="L277" i="6"/>
  <c r="L276" i="6"/>
  <c r="L275" i="6"/>
  <c r="L274" i="6"/>
  <c r="L273" i="6"/>
  <c r="L272" i="6"/>
  <c r="L271" i="6"/>
  <c r="L270" i="6"/>
  <c r="L269" i="6"/>
  <c r="L268" i="6"/>
  <c r="L267" i="6"/>
  <c r="L266" i="6"/>
  <c r="L265" i="6"/>
  <c r="L264" i="6"/>
  <c r="L263" i="6"/>
  <c r="L262" i="6"/>
  <c r="L261" i="6"/>
  <c r="L260" i="6"/>
  <c r="L259" i="6"/>
  <c r="L258" i="6"/>
  <c r="L257" i="6"/>
  <c r="L256" i="6"/>
  <c r="L255" i="6"/>
  <c r="L254" i="6"/>
  <c r="L253" i="6"/>
  <c r="L252" i="6"/>
  <c r="L251" i="6"/>
  <c r="L250" i="6"/>
  <c r="L249" i="6"/>
  <c r="L248" i="6"/>
  <c r="L247" i="6"/>
  <c r="L246" i="6"/>
  <c r="L245" i="6"/>
  <c r="L244" i="6"/>
  <c r="L243" i="6"/>
  <c r="L242" i="6"/>
  <c r="L241" i="6"/>
  <c r="L240" i="6"/>
  <c r="L239" i="6"/>
  <c r="L238" i="6"/>
  <c r="L237" i="6"/>
  <c r="L236" i="6"/>
  <c r="L235" i="6"/>
  <c r="L234" i="6"/>
  <c r="L233" i="6"/>
  <c r="L232" i="6"/>
  <c r="L231" i="6"/>
  <c r="L230" i="6"/>
  <c r="L229" i="6"/>
  <c r="L228" i="6"/>
  <c r="L227" i="6"/>
  <c r="L226" i="6"/>
  <c r="L225" i="6"/>
  <c r="L224" i="6"/>
  <c r="L223" i="6"/>
  <c r="L222" i="6"/>
  <c r="L221" i="6"/>
  <c r="L220" i="6"/>
  <c r="L219" i="6"/>
  <c r="L218" i="6"/>
  <c r="L217" i="6"/>
  <c r="L216" i="6"/>
  <c r="L215" i="6"/>
  <c r="L214" i="6"/>
  <c r="L213" i="6"/>
  <c r="L212" i="6"/>
  <c r="L211" i="6"/>
  <c r="L210" i="6"/>
  <c r="L209" i="6"/>
  <c r="L208" i="6"/>
  <c r="L207" i="6"/>
  <c r="L206" i="6"/>
  <c r="L205" i="6"/>
  <c r="L204" i="6"/>
  <c r="L203" i="6"/>
  <c r="L202" i="6"/>
  <c r="L201" i="6"/>
  <c r="L200" i="6"/>
  <c r="L199" i="6"/>
  <c r="L198" i="6"/>
  <c r="L197" i="6"/>
  <c r="L196" i="6"/>
  <c r="L195" i="6"/>
  <c r="L194" i="6"/>
  <c r="L193" i="6"/>
  <c r="L192" i="6"/>
  <c r="L191" i="6"/>
  <c r="L190" i="6"/>
  <c r="L189" i="6"/>
  <c r="L188" i="6"/>
  <c r="L187" i="6"/>
  <c r="L186" i="6"/>
  <c r="L185" i="6"/>
  <c r="L184" i="6"/>
  <c r="L183" i="6"/>
  <c r="L182" i="6"/>
  <c r="L181" i="6"/>
  <c r="L180" i="6"/>
  <c r="L179" i="6"/>
  <c r="L178" i="6"/>
  <c r="L177" i="6"/>
  <c r="L176" i="6"/>
  <c r="L175" i="6"/>
  <c r="L174" i="6"/>
  <c r="L173" i="6"/>
  <c r="L172" i="6"/>
  <c r="L171" i="6"/>
  <c r="L170" i="6"/>
  <c r="L169" i="6"/>
  <c r="L168" i="6"/>
  <c r="L167" i="6"/>
  <c r="L166" i="6"/>
  <c r="L165" i="6"/>
  <c r="L164" i="6"/>
  <c r="L163" i="6"/>
  <c r="L162" i="6"/>
  <c r="L161" i="6"/>
  <c r="L160" i="6"/>
  <c r="L159" i="6"/>
  <c r="L158" i="6"/>
  <c r="L157" i="6"/>
  <c r="L156" i="6"/>
  <c r="L155" i="6"/>
  <c r="L154" i="6"/>
  <c r="L153" i="6"/>
  <c r="L152" i="6"/>
  <c r="L151" i="6"/>
  <c r="L150" i="6"/>
  <c r="L149" i="6"/>
  <c r="L148" i="6"/>
  <c r="L147" i="6"/>
  <c r="L146" i="6"/>
  <c r="L145" i="6"/>
  <c r="L144" i="6"/>
  <c r="L143" i="6"/>
  <c r="L142" i="6"/>
  <c r="L141" i="6"/>
  <c r="L140" i="6"/>
  <c r="L139" i="6"/>
  <c r="L138" i="6"/>
  <c r="L137" i="6"/>
  <c r="L136" i="6"/>
  <c r="L135" i="6"/>
  <c r="L134" i="6"/>
  <c r="L133" i="6"/>
  <c r="L132" i="6"/>
  <c r="L131" i="6"/>
  <c r="L130" i="6"/>
  <c r="L129" i="6"/>
  <c r="L128" i="6"/>
  <c r="L127" i="6"/>
  <c r="L126" i="6"/>
  <c r="L125" i="6"/>
  <c r="L124" i="6"/>
  <c r="L123" i="6"/>
  <c r="L122" i="6"/>
  <c r="L121" i="6"/>
  <c r="L120" i="6"/>
  <c r="L119" i="6"/>
  <c r="L118" i="6"/>
  <c r="L117" i="6"/>
  <c r="L116" i="6"/>
  <c r="L115" i="6"/>
  <c r="L114" i="6"/>
  <c r="L113" i="6"/>
  <c r="L112" i="6"/>
  <c r="L111" i="6"/>
  <c r="L110" i="6"/>
  <c r="L109" i="6"/>
  <c r="L108" i="6"/>
  <c r="L107" i="6"/>
  <c r="L106" i="6"/>
  <c r="L105" i="6"/>
  <c r="L104" i="6"/>
  <c r="L103" i="6"/>
  <c r="L102" i="6"/>
  <c r="L101" i="6"/>
  <c r="L100" i="6"/>
  <c r="L99" i="6"/>
  <c r="L98" i="6"/>
  <c r="L97" i="6"/>
  <c r="L96" i="6"/>
  <c r="L95" i="6"/>
  <c r="L94" i="6"/>
  <c r="L93" i="6"/>
  <c r="L92" i="6"/>
  <c r="L91" i="6"/>
  <c r="L90" i="6"/>
  <c r="L89" i="6"/>
  <c r="L88" i="6"/>
  <c r="L87" i="6"/>
  <c r="L86" i="6"/>
  <c r="L85" i="6"/>
  <c r="L84" i="6"/>
  <c r="L83" i="6"/>
  <c r="L82" i="6"/>
  <c r="L81" i="6"/>
  <c r="L80" i="6"/>
  <c r="L79" i="6"/>
  <c r="L78" i="6"/>
  <c r="L77" i="6"/>
  <c r="L76" i="6"/>
  <c r="L75" i="6"/>
  <c r="L74" i="6"/>
  <c r="L73" i="6"/>
  <c r="L72" i="6"/>
  <c r="L71" i="6"/>
  <c r="L70" i="6"/>
  <c r="L69" i="6"/>
  <c r="L68" i="6"/>
  <c r="L67" i="6"/>
  <c r="L66" i="6"/>
  <c r="L65" i="6"/>
  <c r="L64" i="6"/>
  <c r="L63" i="6"/>
  <c r="L62" i="6"/>
  <c r="L61" i="6"/>
  <c r="L60" i="6"/>
  <c r="L59" i="6"/>
  <c r="L58" i="6"/>
  <c r="L57" i="6"/>
  <c r="L56" i="6"/>
  <c r="L55" i="6"/>
  <c r="L54" i="6"/>
  <c r="L53" i="6"/>
  <c r="L52" i="6"/>
  <c r="L51" i="6"/>
  <c r="L50" i="6"/>
  <c r="L49" i="6"/>
  <c r="L48" i="6"/>
  <c r="L47" i="6"/>
  <c r="L46" i="6"/>
  <c r="L45" i="6"/>
  <c r="L44" i="6"/>
  <c r="L43" i="6"/>
  <c r="L42" i="6"/>
  <c r="L41" i="6"/>
  <c r="L40" i="6"/>
  <c r="L39" i="6"/>
  <c r="L38" i="6"/>
  <c r="L37" i="6"/>
  <c r="L36" i="6"/>
  <c r="L35" i="6"/>
  <c r="L34" i="6"/>
  <c r="L33" i="6"/>
  <c r="L32" i="6"/>
  <c r="L31" i="6"/>
  <c r="L30" i="6"/>
  <c r="L29" i="6"/>
  <c r="L28" i="6"/>
  <c r="L27" i="6"/>
  <c r="L26" i="6"/>
  <c r="L25" i="6"/>
  <c r="L24" i="6"/>
  <c r="L23" i="6"/>
  <c r="L22" i="6"/>
  <c r="L21" i="6"/>
  <c r="L20" i="6"/>
  <c r="L19" i="6"/>
  <c r="L18" i="6"/>
  <c r="L17" i="6"/>
  <c r="L16" i="6"/>
  <c r="L15" i="6"/>
  <c r="L14" i="6"/>
  <c r="L13" i="6"/>
  <c r="L12" i="6"/>
  <c r="L11" i="6"/>
  <c r="L10" i="6"/>
  <c r="L9" i="6"/>
  <c r="L8" i="6"/>
  <c r="L7" i="6"/>
  <c r="L6" i="6"/>
  <c r="L5" i="6"/>
  <c r="L4" i="6"/>
  <c r="L3" i="6"/>
  <c r="L2" i="6"/>
  <c r="AV1" i="8"/>
  <c r="W1" i="8"/>
  <c r="U23" i="4" l="1"/>
  <c r="U1" i="8" s="1"/>
  <c r="F1" i="8"/>
  <c r="Q1" i="8"/>
  <c r="P1" i="8"/>
  <c r="AH20" i="4"/>
  <c r="AI20" i="4" s="1"/>
  <c r="R1" i="8"/>
  <c r="AQ1" i="8"/>
  <c r="AX1" i="8"/>
  <c r="V1" i="8"/>
  <c r="Q16" i="4"/>
  <c r="L1" i="8" s="1"/>
  <c r="AU1" i="8"/>
  <c r="H1" i="8" l="1"/>
  <c r="J22" i="4"/>
  <c r="I1" i="8"/>
  <c r="D11" i="5" l="1"/>
</calcChain>
</file>

<file path=xl/sharedStrings.xml><?xml version="1.0" encoding="utf-8"?>
<sst xmlns="http://schemas.openxmlformats.org/spreadsheetml/2006/main" count="16069" uniqueCount="6716">
  <si>
    <t>いわてアグリフロンティアスクール</t>
    <phoneticPr fontId="1"/>
  </si>
  <si>
    <t>氏名</t>
    <rPh sb="0" eb="2">
      <t>シメイ</t>
    </rPh>
    <phoneticPr fontId="1"/>
  </si>
  <si>
    <t>生年月日</t>
    <rPh sb="0" eb="2">
      <t>セイネン</t>
    </rPh>
    <rPh sb="2" eb="4">
      <t>ガッピ</t>
    </rPh>
    <phoneticPr fontId="1"/>
  </si>
  <si>
    <t>年齢</t>
    <rPh sb="0" eb="2">
      <t>ネンレイ</t>
    </rPh>
    <phoneticPr fontId="1"/>
  </si>
  <si>
    <t>歳</t>
    <rPh sb="0" eb="1">
      <t>サイ</t>
    </rPh>
    <phoneticPr fontId="1"/>
  </si>
  <si>
    <t>性別</t>
    <rPh sb="0" eb="2">
      <t>セイベツ</t>
    </rPh>
    <phoneticPr fontId="1"/>
  </si>
  <si>
    <t>住所（連絡先）</t>
    <rPh sb="0" eb="2">
      <t>ジュウショ</t>
    </rPh>
    <rPh sb="3" eb="6">
      <t>レンラクサキ</t>
    </rPh>
    <phoneticPr fontId="1"/>
  </si>
  <si>
    <t>最終学歴</t>
    <rPh sb="0" eb="2">
      <t>サイシュウ</t>
    </rPh>
    <rPh sb="2" eb="4">
      <t>ガクレキ</t>
    </rPh>
    <phoneticPr fontId="1"/>
  </si>
  <si>
    <t>ａ</t>
    <phoneticPr fontId="1"/>
  </si>
  <si>
    <t>－</t>
    <phoneticPr fontId="1"/>
  </si>
  <si>
    <t>FAX</t>
    <phoneticPr fontId="1"/>
  </si>
  <si>
    <t>年</t>
    <rPh sb="0" eb="1">
      <t>ネン</t>
    </rPh>
    <phoneticPr fontId="1"/>
  </si>
  <si>
    <t>学校名：</t>
    <rPh sb="0" eb="3">
      <t>ガッコウメイ</t>
    </rPh>
    <phoneticPr fontId="1"/>
  </si>
  <si>
    <t>月</t>
    <rPh sb="0" eb="1">
      <t>ツキ</t>
    </rPh>
    <phoneticPr fontId="1"/>
  </si>
  <si>
    <t>日</t>
    <rPh sb="0" eb="1">
      <t>ニチ</t>
    </rPh>
    <phoneticPr fontId="1"/>
  </si>
  <si>
    <t>農業経験
年数</t>
    <rPh sb="0" eb="2">
      <t>ノウギョウ</t>
    </rPh>
    <rPh sb="2" eb="4">
      <t>ケイケン</t>
    </rPh>
    <rPh sb="5" eb="7">
      <t>ネンスウ</t>
    </rPh>
    <phoneticPr fontId="1"/>
  </si>
  <si>
    <t>※研修している　　　
　場合は研修先：</t>
    <rPh sb="1" eb="3">
      <t>ケンシュウ</t>
    </rPh>
    <rPh sb="12" eb="14">
      <t>バアイ</t>
    </rPh>
    <rPh sb="15" eb="18">
      <t>ケンシュウサキ</t>
    </rPh>
    <phoneticPr fontId="1"/>
  </si>
  <si>
    <t>下記のことについてご記入ください。</t>
    <rPh sb="0" eb="2">
      <t>カキ</t>
    </rPh>
    <rPh sb="10" eb="12">
      <t>キニュウ</t>
    </rPh>
    <phoneticPr fontId="1"/>
  </si>
  <si>
    <t>１：農業に対する夢、希望、今後の経営方向</t>
    <rPh sb="2" eb="4">
      <t>ノウギョウ</t>
    </rPh>
    <rPh sb="5" eb="6">
      <t>タイ</t>
    </rPh>
    <rPh sb="8" eb="9">
      <t>ユメ</t>
    </rPh>
    <rPh sb="10" eb="12">
      <t>キボウ</t>
    </rPh>
    <rPh sb="13" eb="15">
      <t>コンゴ</t>
    </rPh>
    <rPh sb="16" eb="18">
      <t>ケイエイ</t>
    </rPh>
    <rPh sb="18" eb="20">
      <t>ホウコウ</t>
    </rPh>
    <phoneticPr fontId="1"/>
  </si>
  <si>
    <t>２：応募した動機、本スクールで学びたいこと、期待していること</t>
    <rPh sb="2" eb="4">
      <t>オウボ</t>
    </rPh>
    <rPh sb="6" eb="8">
      <t>ドウキ</t>
    </rPh>
    <rPh sb="9" eb="10">
      <t>ホン</t>
    </rPh>
    <rPh sb="15" eb="16">
      <t>マナ</t>
    </rPh>
    <rPh sb="22" eb="24">
      <t>キタイ</t>
    </rPh>
    <phoneticPr fontId="1"/>
  </si>
  <si>
    <t>①：青色申告の経験</t>
    <rPh sb="2" eb="4">
      <t>アオイロ</t>
    </rPh>
    <rPh sb="4" eb="6">
      <t>シンコク</t>
    </rPh>
    <rPh sb="7" eb="9">
      <t>ケイケン</t>
    </rPh>
    <phoneticPr fontId="1"/>
  </si>
  <si>
    <t>③：主要作物、果樹の作付け面積（上位３品目）</t>
    <rPh sb="2" eb="4">
      <t>シュヨウ</t>
    </rPh>
    <rPh sb="4" eb="6">
      <t>サクモツ</t>
    </rPh>
    <rPh sb="7" eb="9">
      <t>カジュ</t>
    </rPh>
    <rPh sb="10" eb="12">
      <t>サクツ</t>
    </rPh>
    <rPh sb="13" eb="15">
      <t>メンセキ</t>
    </rPh>
    <rPh sb="16" eb="18">
      <t>ジョウイ</t>
    </rPh>
    <rPh sb="19" eb="21">
      <t>ヒンモク</t>
    </rPh>
    <phoneticPr fontId="1"/>
  </si>
  <si>
    <t>３：経営等の状況</t>
    <rPh sb="2" eb="4">
      <t>ケイエイ</t>
    </rPh>
    <rPh sb="4" eb="5">
      <t>トウ</t>
    </rPh>
    <rPh sb="6" eb="8">
      <t>ジョウキョウ</t>
    </rPh>
    <phoneticPr fontId="1"/>
  </si>
  <si>
    <t>①：</t>
    <phoneticPr fontId="1"/>
  </si>
  <si>
    <t>規模</t>
    <rPh sb="0" eb="2">
      <t>キボ</t>
    </rPh>
    <phoneticPr fontId="1"/>
  </si>
  <si>
    <t>主な作目</t>
    <rPh sb="0" eb="1">
      <t>オモ</t>
    </rPh>
    <rPh sb="2" eb="4">
      <t>サクモク</t>
    </rPh>
    <phoneticPr fontId="1"/>
  </si>
  <si>
    <t>a</t>
    <phoneticPr fontId="1"/>
  </si>
  <si>
    <t>農業を営んでいる方・・・</t>
    <phoneticPr fontId="1"/>
  </si>
  <si>
    <t>農業以外の方・・・</t>
    <rPh sb="0" eb="2">
      <t>ノウギョウ</t>
    </rPh>
    <rPh sb="2" eb="4">
      <t>イガイ</t>
    </rPh>
    <rPh sb="5" eb="6">
      <t>カタ</t>
    </rPh>
    <phoneticPr fontId="1"/>
  </si>
  <si>
    <t>勤務先</t>
    <rPh sb="0" eb="3">
      <t>キンムサキ</t>
    </rPh>
    <phoneticPr fontId="1"/>
  </si>
  <si>
    <t>②：</t>
    <phoneticPr fontId="1"/>
  </si>
  <si>
    <t>現在取り組んでいる品目、製品等と規模</t>
    <rPh sb="0" eb="2">
      <t>ゲンザイ</t>
    </rPh>
    <rPh sb="2" eb="3">
      <t>ト</t>
    </rPh>
    <rPh sb="4" eb="5">
      <t>ク</t>
    </rPh>
    <rPh sb="9" eb="11">
      <t>ヒンモク</t>
    </rPh>
    <rPh sb="12" eb="14">
      <t>セイヒン</t>
    </rPh>
    <rPh sb="14" eb="15">
      <t>トウ</t>
    </rPh>
    <rPh sb="16" eb="18">
      <t>キボ</t>
    </rPh>
    <phoneticPr fontId="1"/>
  </si>
  <si>
    <t>③：</t>
    <phoneticPr fontId="1"/>
  </si>
  <si>
    <t>現在実施している活動</t>
    <rPh sb="0" eb="2">
      <t>ゲンザイ</t>
    </rPh>
    <rPh sb="2" eb="4">
      <t>ジッシ</t>
    </rPh>
    <rPh sb="8" eb="10">
      <t>カツドウ</t>
    </rPh>
    <phoneticPr fontId="1"/>
  </si>
  <si>
    <t>（裏面に続く）</t>
    <rPh sb="1" eb="3">
      <t>ウラメン</t>
    </rPh>
    <rPh sb="4" eb="5">
      <t>ツヅ</t>
    </rPh>
    <phoneticPr fontId="1"/>
  </si>
  <si>
    <t>今後取り組みたい品目、製品等と規模</t>
    <rPh sb="0" eb="2">
      <t>コンゴ</t>
    </rPh>
    <rPh sb="2" eb="3">
      <t>ト</t>
    </rPh>
    <rPh sb="4" eb="5">
      <t>ク</t>
    </rPh>
    <rPh sb="8" eb="10">
      <t>ヒンモク</t>
    </rPh>
    <rPh sb="11" eb="13">
      <t>セイヒン</t>
    </rPh>
    <rPh sb="13" eb="14">
      <t>トウ</t>
    </rPh>
    <rPh sb="15" eb="17">
      <t>キボ</t>
    </rPh>
    <phoneticPr fontId="1"/>
  </si>
  <si>
    <t>今後取り組む予定の活動</t>
    <rPh sb="0" eb="2">
      <t>コンゴ</t>
    </rPh>
    <rPh sb="2" eb="3">
      <t>ト</t>
    </rPh>
    <rPh sb="4" eb="5">
      <t>ク</t>
    </rPh>
    <rPh sb="6" eb="8">
      <t>ヨテイ</t>
    </rPh>
    <rPh sb="9" eb="11">
      <t>カツドウ</t>
    </rPh>
    <phoneticPr fontId="1"/>
  </si>
  <si>
    <t>TEL</t>
    <phoneticPr fontId="1"/>
  </si>
  <si>
    <t>）</t>
    <phoneticPr fontId="1"/>
  </si>
  <si>
    <r>
      <t>（２）：受講希望科目群</t>
    </r>
    <r>
      <rPr>
        <b/>
        <sz val="12"/>
        <rFont val="ＭＳ Ｐゴシック"/>
        <family val="3"/>
        <charset val="128"/>
        <scheme val="minor"/>
      </rPr>
      <t>「②６次産業化」</t>
    </r>
    <r>
      <rPr>
        <sz val="12"/>
        <rFont val="ＭＳ Ｐゴシック"/>
        <family val="3"/>
        <charset val="128"/>
        <scheme val="minor"/>
      </rPr>
      <t>を選択した方は以下にご記入願います。</t>
    </r>
    <rPh sb="14" eb="15">
      <t>ツギ</t>
    </rPh>
    <rPh sb="15" eb="18">
      <t>サンギョウカ</t>
    </rPh>
    <rPh sb="20" eb="22">
      <t>センタク</t>
    </rPh>
    <rPh sb="24" eb="25">
      <t>ホウ</t>
    </rPh>
    <rPh sb="26" eb="28">
      <t>イカ</t>
    </rPh>
    <rPh sb="30" eb="32">
      <t>キニュウ</t>
    </rPh>
    <rPh sb="32" eb="33">
      <t>ネガ</t>
    </rPh>
    <phoneticPr fontId="1"/>
  </si>
  <si>
    <r>
      <t>（３）：受講希望科目群</t>
    </r>
    <r>
      <rPr>
        <b/>
        <sz val="12"/>
        <color theme="1"/>
        <rFont val="ＭＳ Ｐゴシック"/>
        <family val="3"/>
        <charset val="128"/>
        <scheme val="minor"/>
      </rPr>
      <t>「③農村地域活動」</t>
    </r>
    <r>
      <rPr>
        <sz val="12"/>
        <color theme="1"/>
        <rFont val="ＭＳ Ｐゴシック"/>
        <family val="2"/>
        <charset val="128"/>
        <scheme val="minor"/>
      </rPr>
      <t>を選択した方は以下にご記入願います。</t>
    </r>
    <rPh sb="13" eb="15">
      <t>ノウソン</t>
    </rPh>
    <rPh sb="15" eb="17">
      <t>チイキ</t>
    </rPh>
    <rPh sb="17" eb="19">
      <t>カツドウ</t>
    </rPh>
    <rPh sb="21" eb="23">
      <t>センタク</t>
    </rPh>
    <rPh sb="25" eb="26">
      <t>ホウ</t>
    </rPh>
    <rPh sb="27" eb="29">
      <t>イカ</t>
    </rPh>
    <rPh sb="31" eb="33">
      <t>キニュウ</t>
    </rPh>
    <rPh sb="33" eb="34">
      <t>ネガ</t>
    </rPh>
    <phoneticPr fontId="1"/>
  </si>
  <si>
    <t>フリガナ</t>
    <phoneticPr fontId="1"/>
  </si>
  <si>
    <t>連絡先</t>
    <rPh sb="0" eb="3">
      <t>レンラクサキ</t>
    </rPh>
    <phoneticPr fontId="1"/>
  </si>
  <si>
    <t>FAX（持っている方のみ）</t>
    <rPh sb="4" eb="5">
      <t>モ</t>
    </rPh>
    <rPh sb="9" eb="10">
      <t>カタ</t>
    </rPh>
    <phoneticPr fontId="1"/>
  </si>
  <si>
    <t>携帯電話</t>
    <rPh sb="0" eb="2">
      <t>ケイタイ</t>
    </rPh>
    <rPh sb="2" eb="4">
      <t>デンワ</t>
    </rPh>
    <phoneticPr fontId="1"/>
  </si>
  <si>
    <t>男</t>
    <rPh sb="0" eb="1">
      <t>オトコ</t>
    </rPh>
    <phoneticPr fontId="1"/>
  </si>
  <si>
    <t>女</t>
    <rPh sb="0" eb="1">
      <t>オンナ</t>
    </rPh>
    <phoneticPr fontId="1"/>
  </si>
  <si>
    <t>学校名</t>
    <rPh sb="0" eb="3">
      <t>ガッコウメイ</t>
    </rPh>
    <phoneticPr fontId="1"/>
  </si>
  <si>
    <t>卒業区分</t>
    <rPh sb="0" eb="2">
      <t>ソツギョウ</t>
    </rPh>
    <rPh sb="2" eb="4">
      <t>クブン</t>
    </rPh>
    <phoneticPr fontId="1"/>
  </si>
  <si>
    <t>その他の場合のみ記入</t>
    <rPh sb="2" eb="3">
      <t>タ</t>
    </rPh>
    <rPh sb="4" eb="6">
      <t>バアイ</t>
    </rPh>
    <rPh sb="8" eb="10">
      <t>キニュウ</t>
    </rPh>
    <phoneticPr fontId="1"/>
  </si>
  <si>
    <t>応募区分</t>
    <rPh sb="0" eb="2">
      <t>オウボ</t>
    </rPh>
    <rPh sb="2" eb="4">
      <t>クブン</t>
    </rPh>
    <phoneticPr fontId="1"/>
  </si>
  <si>
    <t>表から選択</t>
    <rPh sb="0" eb="1">
      <t>ヒョウ</t>
    </rPh>
    <rPh sb="3" eb="5">
      <t>センタク</t>
    </rPh>
    <phoneticPr fontId="1"/>
  </si>
  <si>
    <t>受講希望科目群</t>
    <rPh sb="0" eb="2">
      <t>ジュコウ</t>
    </rPh>
    <rPh sb="2" eb="4">
      <t>キボウ</t>
    </rPh>
    <rPh sb="4" eb="6">
      <t>カモク</t>
    </rPh>
    <rPh sb="6" eb="7">
      <t>グン</t>
    </rPh>
    <phoneticPr fontId="1"/>
  </si>
  <si>
    <t>農業経験年数</t>
    <rPh sb="0" eb="2">
      <t>ノウギョウ</t>
    </rPh>
    <rPh sb="2" eb="4">
      <t>ケイケン</t>
    </rPh>
    <rPh sb="4" eb="6">
      <t>ネンスウ</t>
    </rPh>
    <phoneticPr fontId="1"/>
  </si>
  <si>
    <t>研修している場合は研修先</t>
    <rPh sb="0" eb="2">
      <t>ケンシュウ</t>
    </rPh>
    <rPh sb="6" eb="8">
      <t>バアイ</t>
    </rPh>
    <rPh sb="9" eb="11">
      <t>ケンシュウ</t>
    </rPh>
    <rPh sb="11" eb="12">
      <t>サキ</t>
    </rPh>
    <phoneticPr fontId="1"/>
  </si>
  <si>
    <t>名称</t>
    <rPh sb="0" eb="2">
      <t>メイショウ</t>
    </rPh>
    <phoneticPr fontId="1"/>
  </si>
  <si>
    <t>研修先住所</t>
    <rPh sb="0" eb="2">
      <t>ケンシュウ</t>
    </rPh>
    <rPh sb="2" eb="3">
      <t>サキ</t>
    </rPh>
    <rPh sb="3" eb="5">
      <t>ジュウショ</t>
    </rPh>
    <phoneticPr fontId="1"/>
  </si>
  <si>
    <t>通学方法</t>
    <rPh sb="0" eb="2">
      <t>ツウガク</t>
    </rPh>
    <rPh sb="2" eb="4">
      <t>ホウホウ</t>
    </rPh>
    <phoneticPr fontId="1"/>
  </si>
  <si>
    <t>電車</t>
    <rPh sb="0" eb="2">
      <t>デンシャ</t>
    </rPh>
    <phoneticPr fontId="1"/>
  </si>
  <si>
    <t>バス</t>
    <phoneticPr fontId="1"/>
  </si>
  <si>
    <t>自家用車</t>
    <rPh sb="0" eb="4">
      <t>ジカヨウシャ</t>
    </rPh>
    <phoneticPr fontId="1"/>
  </si>
  <si>
    <t>和暦</t>
    <rPh sb="0" eb="2">
      <t>ワレキ</t>
    </rPh>
    <phoneticPr fontId="1"/>
  </si>
  <si>
    <t>昭和</t>
    <rPh sb="0" eb="2">
      <t>ショウワ</t>
    </rPh>
    <phoneticPr fontId="1"/>
  </si>
  <si>
    <t>平成</t>
    <rPh sb="0" eb="2">
      <t>ヘイセイ</t>
    </rPh>
    <phoneticPr fontId="1"/>
  </si>
  <si>
    <t>県</t>
    <rPh sb="0" eb="1">
      <t>ケン</t>
    </rPh>
    <phoneticPr fontId="1"/>
  </si>
  <si>
    <t>市</t>
    <rPh sb="0" eb="1">
      <t>シ</t>
    </rPh>
    <phoneticPr fontId="1"/>
  </si>
  <si>
    <t>町</t>
  </si>
  <si>
    <t>ｲﾜﾃｹﾝ</t>
  </si>
  <si>
    <t>ﾓﾘｵｶｼ</t>
  </si>
  <si>
    <t>ｲｶﾆｹｲｻｲｶﾞﾅｲﾊﾞｱｲ</t>
  </si>
  <si>
    <t>岩手県</t>
  </si>
  <si>
    <t>盛岡市</t>
  </si>
  <si>
    <t>ｱｵﾔﾏ</t>
  </si>
  <si>
    <t>青山</t>
  </si>
  <si>
    <t>ｱｻｷﾞｼ</t>
  </si>
  <si>
    <t>浅岸</t>
  </si>
  <si>
    <t>ｱﾀｺﾞｼﾀ</t>
  </si>
  <si>
    <t>愛宕下</t>
  </si>
  <si>
    <t>ｱﾀｺﾞﾁｮｳ</t>
  </si>
  <si>
    <t>愛宕町</t>
  </si>
  <si>
    <t>ｱﾍﾞﾀﾃﾁｮｳ</t>
  </si>
  <si>
    <t>安倍館町</t>
  </si>
  <si>
    <t>ｲｲｵｶｼﾝﾃﾞﾝ</t>
  </si>
  <si>
    <t>飯岡新田</t>
  </si>
  <si>
    <t>ｲｻｺﾞｻﾞﾜ</t>
  </si>
  <si>
    <t>砂子沢</t>
  </si>
  <si>
    <t>ｲｻﾘ</t>
  </si>
  <si>
    <t>猪去</t>
  </si>
  <si>
    <t>ｲﾅﾘﾁｮｳ</t>
  </si>
  <si>
    <t>稲荷町</t>
  </si>
  <si>
    <t>ｲﾓﾀﾞ</t>
  </si>
  <si>
    <t>芋田</t>
  </si>
  <si>
    <t>ｲﾜｼﾐｽﾞ</t>
  </si>
  <si>
    <t>岩清水</t>
  </si>
  <si>
    <t>ｲﾜﾜｷﾁｮｳ</t>
  </si>
  <si>
    <t>岩脇町</t>
  </si>
  <si>
    <t>ｳｴﾀﾞ(1-4ﾁｮｳﾒ､ｷﾀﾔﾏ)</t>
  </si>
  <si>
    <t>上田</t>
  </si>
  <si>
    <t>１～４丁目、北山）</t>
  </si>
  <si>
    <t>ｳｴﾀﾞ(ﾇｶﾓﾘ､ｵﾉﾏﾂ)</t>
  </si>
  <si>
    <t>糠森、小野松）</t>
  </si>
  <si>
    <t>ｳｴﾀﾞ(ｿﾉﾀ)</t>
  </si>
  <si>
    <t>その他）</t>
  </si>
  <si>
    <t>ｳｴﾀﾞﾂﾂﾐ</t>
  </si>
  <si>
    <t>上田堤</t>
  </si>
  <si>
    <t>ｳﾁﾏﾙ</t>
  </si>
  <si>
    <t>内丸</t>
  </si>
  <si>
    <t>ｵｵｶﾞﾕｳ</t>
  </si>
  <si>
    <t>大ケ生</t>
  </si>
  <si>
    <t>ｵｵｻﾜｶﾜﾗ</t>
  </si>
  <si>
    <t>大沢川原</t>
  </si>
  <si>
    <t>ｵｵﾀﾞﾃﾁｮｳ</t>
  </si>
  <si>
    <t>大館町</t>
  </si>
  <si>
    <t>ｵｵﾄﾞｵﾘ</t>
  </si>
  <si>
    <t>大通</t>
  </si>
  <si>
    <t>ｵﾄﾍﾞ</t>
  </si>
  <si>
    <t>乙部</t>
  </si>
  <si>
    <t>ｶｲｳﾝﾊﾞｼﾄﾞｵﾘ</t>
  </si>
  <si>
    <t>開運橋通</t>
  </si>
  <si>
    <t>ｶｶﾞﾉ</t>
  </si>
  <si>
    <t>加賀野</t>
  </si>
  <si>
    <t>ｶﾄﾞ</t>
  </si>
  <si>
    <t>門</t>
  </si>
  <si>
    <t>ｶﾐｲｲｵｶ</t>
  </si>
  <si>
    <t>上飯岡</t>
  </si>
  <si>
    <t>ｶﾐｵｵﾀ</t>
  </si>
  <si>
    <t>上太田</t>
  </si>
  <si>
    <t>ｶﾐｶﾂﾞﾏ</t>
  </si>
  <si>
    <t>上鹿妻</t>
  </si>
  <si>
    <t>ｶﾐｸﾘﾔｶﾞﾜ</t>
  </si>
  <si>
    <t>上厨川</t>
  </si>
  <si>
    <t>ｶﾐﾄﾞｳ</t>
  </si>
  <si>
    <t>上堂</t>
  </si>
  <si>
    <t>ｶﾐﾉﾊｼﾁｮｳ</t>
  </si>
  <si>
    <t>上ノ橋町</t>
  </si>
  <si>
    <t>ｶﾐﾖﾅｲ</t>
  </si>
  <si>
    <t>上米内</t>
  </si>
  <si>
    <t>ｶﾜｻｷ</t>
  </si>
  <si>
    <t>川崎</t>
  </si>
  <si>
    <t>ｶﾜﾏﾀ</t>
  </si>
  <si>
    <t>川又</t>
  </si>
  <si>
    <t>ｶﾜﾒ</t>
  </si>
  <si>
    <t>川目</t>
  </si>
  <si>
    <t>ｶﾜﾒﾁｮｳ</t>
  </si>
  <si>
    <t>川目町</t>
  </si>
  <si>
    <t>ｷﾀｲｲｵｶ</t>
  </si>
  <si>
    <t>北飯岡</t>
  </si>
  <si>
    <t>ｷﾀﾃﾝｼｮｳｼﾞﾁｮｳ</t>
  </si>
  <si>
    <t>北天昌寺町</t>
  </si>
  <si>
    <t>ｷﾀﾏﾂｿﾞﾉ</t>
  </si>
  <si>
    <t>北松園</t>
  </si>
  <si>
    <t>ｷﾀﾔﾏ</t>
  </si>
  <si>
    <t>北山</t>
  </si>
  <si>
    <t>ｷﾀﾕｳｶﾞｵｾﾁｮｳ</t>
  </si>
  <si>
    <t>北夕顔瀬町</t>
  </si>
  <si>
    <t>ｸﾘﾔｶﾞﾜ</t>
  </si>
  <si>
    <t>厨川</t>
  </si>
  <si>
    <t>ｸﾛｲｼﾉ</t>
  </si>
  <si>
    <t>黒石野</t>
  </si>
  <si>
    <t>ｸﾛｶﾜ</t>
  </si>
  <si>
    <t>黒川</t>
  </si>
  <si>
    <t>ｺｳﾏ</t>
  </si>
  <si>
    <t>好摩</t>
  </si>
  <si>
    <t>ｺｽｷﾞﾔﾏ</t>
  </si>
  <si>
    <t>小杉山</t>
  </si>
  <si>
    <t>ｺﾄﾘｻﾞﾜ</t>
  </si>
  <si>
    <t>小鳥沢</t>
  </si>
  <si>
    <t>ｺﾝﾔﾁｮｳ</t>
  </si>
  <si>
    <t>紺屋町</t>
  </si>
  <si>
    <t>ｻｲｴﾝ</t>
  </si>
  <si>
    <t>菜園</t>
  </si>
  <si>
    <t>ｻﾞｲﾓｸﾁｮｳ</t>
  </si>
  <si>
    <t>材木町</t>
  </si>
  <si>
    <t>ｻｶｲﾀﾞﾁｮｳ</t>
  </si>
  <si>
    <t>境田町</t>
  </si>
  <si>
    <t>ｻｶﾅﾁｮｳ</t>
  </si>
  <si>
    <t>肴町</t>
  </si>
  <si>
    <t>ｻｸﾗﾀﾞｲ</t>
  </si>
  <si>
    <t>桜台</t>
  </si>
  <si>
    <t>ｻﾝﾉｳﾁｮｳ</t>
  </si>
  <si>
    <t>山王町</t>
  </si>
  <si>
    <t>ｻﾝﾎﾞﾝﾔﾅｷﾞ</t>
  </si>
  <si>
    <t>三本柳</t>
  </si>
  <si>
    <t>ｼｹﾁｮｳ</t>
  </si>
  <si>
    <t>志家町</t>
  </si>
  <si>
    <t>ｼﾌﾞﾀﾐ</t>
  </si>
  <si>
    <t>渋民</t>
  </si>
  <si>
    <t>ｼﾐｽﾞﾁｮｳ</t>
  </si>
  <si>
    <t>清水町</t>
  </si>
  <si>
    <t>ｼﾓｲｲｵｶ</t>
  </si>
  <si>
    <t>下飯岡</t>
  </si>
  <si>
    <t>ｼﾓﾀﾞ</t>
  </si>
  <si>
    <t>下田</t>
  </si>
  <si>
    <t>ｼﾓﾉﾊｼﾁｮｳ</t>
  </si>
  <si>
    <t>下ノ橋町</t>
  </si>
  <si>
    <t>ｼﾓｵｵﾀ</t>
  </si>
  <si>
    <t>下太田</t>
  </si>
  <si>
    <t>ｼﾓｶﾂﾞﾏ</t>
  </si>
  <si>
    <t>下鹿妻</t>
  </si>
  <si>
    <t>ｼﾓｸﾘﾔｶﾞﾜ</t>
  </si>
  <si>
    <t>下厨川</t>
  </si>
  <si>
    <t>ｼﾓﾖﾅｲ</t>
  </si>
  <si>
    <t>下米内</t>
  </si>
  <si>
    <t>ｼﾞｮｳｾｲﾁｮｳ</t>
  </si>
  <si>
    <t>城西町</t>
  </si>
  <si>
    <t>ｼﾝｼﾞｮｳ</t>
  </si>
  <si>
    <t>新庄</t>
  </si>
  <si>
    <t>ｼﾝｼﾞｮｳﾁｮｳ</t>
  </si>
  <si>
    <t>新庄町</t>
  </si>
  <si>
    <t>ｼﾝﾃﾞﾝﾁｮｳ</t>
  </si>
  <si>
    <t>新田町</t>
  </si>
  <si>
    <t>ｼﾝﾒｲﾁｮｳ</t>
  </si>
  <si>
    <t>神明町</t>
  </si>
  <si>
    <t>ｽﾐﾖｼﾁｮｳ</t>
  </si>
  <si>
    <t>住吉町</t>
  </si>
  <si>
    <t>ｾﾞﾝｸﾈﾝ</t>
  </si>
  <si>
    <t>前九年</t>
  </si>
  <si>
    <t>ｾﾝﾎﾞｸ</t>
  </si>
  <si>
    <t>仙北</t>
  </si>
  <si>
    <t>ｾﾝﾎﾞｸﾁｮｳ</t>
  </si>
  <si>
    <t>仙北町</t>
  </si>
  <si>
    <t>ﾀﾞｲｼﾞｼﾞﾁｮｳ</t>
  </si>
  <si>
    <t>大慈寺町</t>
  </si>
  <si>
    <t>ﾀﾞｲｼﾝﾁｮｳ</t>
  </si>
  <si>
    <t>大新町</t>
  </si>
  <si>
    <t>ﾀｶｸｽﾞﾚ</t>
  </si>
  <si>
    <t>高崩</t>
  </si>
  <si>
    <t>ﾀｶﾏﾂ</t>
  </si>
  <si>
    <t>高松</t>
  </si>
  <si>
    <t>ﾀﾃﾑｶｲﾁｮｳ</t>
  </si>
  <si>
    <t>館向町</t>
  </si>
  <si>
    <t>ﾀﾏﾔﾏ</t>
  </si>
  <si>
    <t>玉山</t>
  </si>
  <si>
    <t>ﾀﾏﾔﾏﾅｶﾞｲ</t>
  </si>
  <si>
    <t>玉山永井</t>
  </si>
  <si>
    <t>ﾀﾏﾔﾏﾊﾞﾊﾞ</t>
  </si>
  <si>
    <t>玉山馬場</t>
  </si>
  <si>
    <t>ﾁｬﾊﾞﾀｹ</t>
  </si>
  <si>
    <t>茶畑</t>
  </si>
  <si>
    <t>ﾁｭｳｵｳﾄﾞｵﾘ</t>
  </si>
  <si>
    <t>中央通</t>
  </si>
  <si>
    <t>ﾂｷｶﾞｵｶ</t>
  </si>
  <si>
    <t>月が丘</t>
  </si>
  <si>
    <t>ﾂｼﾀﾞ</t>
  </si>
  <si>
    <t>津志田</t>
  </si>
  <si>
    <t>ﾂｼﾀﾞﾁｭｳｵｳ</t>
  </si>
  <si>
    <t>津志田中央</t>
  </si>
  <si>
    <t>ﾂｼﾀﾞﾆｼ</t>
  </si>
  <si>
    <t>津志田西</t>
  </si>
  <si>
    <t>ﾂｼﾀﾞﾁｮｳ</t>
  </si>
  <si>
    <t>津志田町</t>
  </si>
  <si>
    <t>ﾂｼﾀﾞﾐﾅﾐ</t>
  </si>
  <si>
    <t>津志田南</t>
  </si>
  <si>
    <t>ﾂﾁﾌﾞﾁ</t>
  </si>
  <si>
    <t>土淵</t>
  </si>
  <si>
    <t>ﾂﾂｼﾞｶﾞｵｶ</t>
  </si>
  <si>
    <t>つつじが丘</t>
  </si>
  <si>
    <t>ﾂﾅｷﾞ</t>
  </si>
  <si>
    <t>繋</t>
  </si>
  <si>
    <t>ﾃｼﾛﾓﾘ</t>
  </si>
  <si>
    <t>手代森</t>
  </si>
  <si>
    <t>ﾃﾗﾊﾞﾔｼ</t>
  </si>
  <si>
    <t>寺林</t>
  </si>
  <si>
    <t>ﾃﾝｼｮｳｼﾞﾁｮｳ</t>
  </si>
  <si>
    <t>天昌寺町</t>
  </si>
  <si>
    <t>ﾃﾝｼﾞﾝﾁｮｳ</t>
  </si>
  <si>
    <t>天神町</t>
  </si>
  <si>
    <t>ﾅｶｵｵﾀ</t>
  </si>
  <si>
    <t>中太田</t>
  </si>
  <si>
    <t>ﾅｶｶﾞﾜﾁｮｳ</t>
  </si>
  <si>
    <t>中川町</t>
  </si>
  <si>
    <t>ﾅｶﾂﾂﾐﾁｮｳ</t>
  </si>
  <si>
    <t>中堤町</t>
  </si>
  <si>
    <t>ﾅｶﾉ</t>
  </si>
  <si>
    <t>中野</t>
  </si>
  <si>
    <t>ﾅｶﾉﾊｼﾄﾞｵﾘ</t>
  </si>
  <si>
    <t>中ノ橋通</t>
  </si>
  <si>
    <t>ﾅｶﾔｼｷﾁｮｳ</t>
  </si>
  <si>
    <t>中屋敷町</t>
  </si>
  <si>
    <t>ﾅｶﾞｲ</t>
  </si>
  <si>
    <t>永井</t>
  </si>
  <si>
    <t>ﾅｶﾞﾀﾁｮｳ</t>
  </si>
  <si>
    <t>長田町</t>
  </si>
  <si>
    <t>ﾅｶﾞﾊｼﾁｮｳ</t>
  </si>
  <si>
    <t>長橋町</t>
  </si>
  <si>
    <t>ﾅｼﾉｷﾁｮｳ</t>
  </si>
  <si>
    <t>梨木町</t>
  </si>
  <si>
    <t>ﾅｽｶﾜﾁｮｳ</t>
  </si>
  <si>
    <t>名須川町</t>
  </si>
  <si>
    <t>ﾅﾀﾔﾁｮｳ</t>
  </si>
  <si>
    <t>鉈屋町</t>
  </si>
  <si>
    <t>ﾆｼｱｵﾔﾏ</t>
  </si>
  <si>
    <t>西青山</t>
  </si>
  <si>
    <t>ﾆｼｼﾀﾀﾞｲﾁｮｳ</t>
  </si>
  <si>
    <t>西下台町</t>
  </si>
  <si>
    <t>ﾆｼｾﾝﾎﾞｸ</t>
  </si>
  <si>
    <t>西仙北</t>
  </si>
  <si>
    <t>ﾆｼﾏﾂｿﾞﾉ</t>
  </si>
  <si>
    <t>西松園</t>
  </si>
  <si>
    <t>ﾆｼﾐﾙﾏｴ</t>
  </si>
  <si>
    <t>西見前</t>
  </si>
  <si>
    <t>ﾈﾀﾞﾓ</t>
  </si>
  <si>
    <t>根田茂</t>
  </si>
  <si>
    <t>ﾊｺｼﾐｽﾞ</t>
  </si>
  <si>
    <t>箱清水</t>
  </si>
  <si>
    <t>ﾊﾁﾏﾝﾁｮｳ</t>
  </si>
  <si>
    <t>八幡町</t>
  </si>
  <si>
    <t>ﾊﾊﾞ</t>
  </si>
  <si>
    <t>羽場</t>
  </si>
  <si>
    <t>ﾊﾞﾊﾞﾁｮｳ</t>
  </si>
  <si>
    <t>馬場町</t>
  </si>
  <si>
    <t>ﾋｶﾞｼｱﾆﾜ</t>
  </si>
  <si>
    <t>東安庭</t>
  </si>
  <si>
    <t>ﾋｶﾞｼｸﾛｲｼﾉ</t>
  </si>
  <si>
    <t>東黒石野</t>
  </si>
  <si>
    <t>ﾋｶﾞｼｻｸﾗﾔﾏ</t>
  </si>
  <si>
    <t>東桜山</t>
  </si>
  <si>
    <t>ﾋｶﾞｼｼﾝｼﾞｮｳ</t>
  </si>
  <si>
    <t>東新庄</t>
  </si>
  <si>
    <t>ﾋｶﾞｼｾﾝﾎﾞｸ</t>
  </si>
  <si>
    <t>東仙北</t>
  </si>
  <si>
    <t>ﾋｶﾞｼﾅｶﾉ</t>
  </si>
  <si>
    <t>東中野</t>
  </si>
  <si>
    <t>ﾋｶﾞｼﾅｶﾉﾁｮｳ</t>
  </si>
  <si>
    <t>東中野町</t>
  </si>
  <si>
    <t>ﾋｶﾞｼﾏﾂｿﾞﾉ</t>
  </si>
  <si>
    <t>東松園</t>
  </si>
  <si>
    <t>ﾋｶﾞｼﾐﾄﾞﾘｶﾞｵｶ</t>
  </si>
  <si>
    <t>東緑が丘</t>
  </si>
  <si>
    <t>ﾋｶﾞｼﾐﾙﾏｴ</t>
  </si>
  <si>
    <t>東見前</t>
  </si>
  <si>
    <t>ﾋｶﾞｼﾔﾏ</t>
  </si>
  <si>
    <t>東山</t>
  </si>
  <si>
    <t>ﾋﾉﾄ</t>
  </si>
  <si>
    <t>日戸</t>
  </si>
  <si>
    <t>ﾋﾗｶｼﾝﾃﾞﾝ</t>
  </si>
  <si>
    <t>平賀新田</t>
  </si>
  <si>
    <t>ﾎﾝﾁｮｳﾄﾞｵﾘ</t>
  </si>
  <si>
    <t>本町通</t>
  </si>
  <si>
    <t>ﾏｴｶﾞﾀ</t>
  </si>
  <si>
    <t>前潟</t>
  </si>
  <si>
    <t>ﾏｷﾎﾞﾘ</t>
  </si>
  <si>
    <t>巻堀</t>
  </si>
  <si>
    <t>ﾏﾂｵﾁｮｳ</t>
  </si>
  <si>
    <t>松尾町</t>
  </si>
  <si>
    <t>ﾏﾂｿﾞﾉ</t>
  </si>
  <si>
    <t>松園</t>
  </si>
  <si>
    <t>ﾏﾂﾅｲ</t>
  </si>
  <si>
    <t>松内</t>
  </si>
  <si>
    <t>ﾐｺﾀﾞﾁｮｳ</t>
  </si>
  <si>
    <t>神子田町</t>
  </si>
  <si>
    <t>ﾐﾀｹ</t>
  </si>
  <si>
    <t>みたけ</t>
  </si>
  <si>
    <t>ﾐﾂﾜﾘ</t>
  </si>
  <si>
    <t>三ツ割</t>
  </si>
  <si>
    <t>ﾐﾄﾞﾘｶﾞｵｶ</t>
  </si>
  <si>
    <t>緑が丘</t>
  </si>
  <si>
    <t>ﾐﾅﾐｱｵﾔﾏﾁｮｳ</t>
  </si>
  <si>
    <t>南青山町</t>
  </si>
  <si>
    <t>ﾐﾅﾐｵｵﾄﾞｵﾘ</t>
  </si>
  <si>
    <t>南大通</t>
  </si>
  <si>
    <t>ﾐﾅﾐｾﾝﾎﾞｸ</t>
  </si>
  <si>
    <t>南仙北</t>
  </si>
  <si>
    <t>ﾑｶｲﾅｶﾉ</t>
  </si>
  <si>
    <t>向中野</t>
  </si>
  <si>
    <t>ﾓﾄﾐﾔ</t>
  </si>
  <si>
    <t>本宮</t>
  </si>
  <si>
    <t>ﾓﾐｼﾞｶﾞｵｶ</t>
  </si>
  <si>
    <t>紅葉が丘</t>
  </si>
  <si>
    <t>ﾓﾘｵｶｴｷﾆｼﾄｵﾘ</t>
  </si>
  <si>
    <t>盛岡駅西通</t>
  </si>
  <si>
    <t>ﾓﾘｵｶｴｷﾏｴｷﾀﾄﾞｵﾘ</t>
  </si>
  <si>
    <t>盛岡駅前北通</t>
  </si>
  <si>
    <t>ﾓﾘｵｶｴｷﾏｴﾄﾞｵﾘ</t>
  </si>
  <si>
    <t>盛岡駅前通</t>
  </si>
  <si>
    <t>ﾓﾝｾﾞﾝｼﾞ</t>
  </si>
  <si>
    <t>門前寺</t>
  </si>
  <si>
    <t>ﾔﾅｶﾞﾜ</t>
  </si>
  <si>
    <t>簗川</t>
  </si>
  <si>
    <t>ﾔﾌﾞｶﾜ</t>
  </si>
  <si>
    <t>薮川</t>
  </si>
  <si>
    <t>ﾔﾏｷﾞｼ</t>
  </si>
  <si>
    <t>山岸</t>
  </si>
  <si>
    <t>ﾕｳｶﾞｵｾﾁｮｳ</t>
  </si>
  <si>
    <t>夕顔瀬町</t>
  </si>
  <si>
    <t>ﾕｻﾞﾜ</t>
  </si>
  <si>
    <t>湯沢</t>
  </si>
  <si>
    <t>ﾕｻﾞﾜﾋｶﾞｼ</t>
  </si>
  <si>
    <t>湯沢東</t>
  </si>
  <si>
    <t>ﾕｻﾞﾜﾆｼ</t>
  </si>
  <si>
    <t>湯沢西</t>
  </si>
  <si>
    <t>ﾕｻﾞﾜﾐﾅﾐ</t>
  </si>
  <si>
    <t>湯沢南</t>
  </si>
  <si>
    <t>ﾘｭｳﾂｳｾﾝﾀｰｷﾀ</t>
  </si>
  <si>
    <t>流通センター北</t>
  </si>
  <si>
    <t>ﾜｶｿﾉﾁｮｳ</t>
  </si>
  <si>
    <t>若園町</t>
  </si>
  <si>
    <t>ﾐﾔｺｼ</t>
  </si>
  <si>
    <t>宮古市</t>
  </si>
  <si>
    <t>ｱｶﾏｴ</t>
  </si>
  <si>
    <t>赤前</t>
  </si>
  <si>
    <t>ｱﾀｺﾞ</t>
  </si>
  <si>
    <t>愛宕</t>
  </si>
  <si>
    <t>ｱﾗﾏﾁ</t>
  </si>
  <si>
    <t>新町</t>
  </si>
  <si>
    <t>ｲｽﾞﾐﾁｮｳ</t>
  </si>
  <si>
    <t>泉町</t>
  </si>
  <si>
    <t>ｲﾀﾔ</t>
  </si>
  <si>
    <t>板屋</t>
  </si>
  <si>
    <t>ｴﾂﾅｷﾞ</t>
  </si>
  <si>
    <t>江繋</t>
  </si>
  <si>
    <t>ｵｵﾀ</t>
  </si>
  <si>
    <t>太田</t>
  </si>
  <si>
    <t>ｵｸﾞﾆ</t>
  </si>
  <si>
    <t>小国</t>
  </si>
  <si>
    <t>音部</t>
  </si>
  <si>
    <t>ｵﾓｴ</t>
  </si>
  <si>
    <t>重茂</t>
  </si>
  <si>
    <t>ｶﾀｽ</t>
  </si>
  <si>
    <t>片巣</t>
  </si>
  <si>
    <t>ｶﾄﾞﾏ</t>
  </si>
  <si>
    <t>門馬</t>
  </si>
  <si>
    <t>ｶﾈﾊﾏ</t>
  </si>
  <si>
    <t>金浜</t>
  </si>
  <si>
    <t>ｶﾅﾝ</t>
  </si>
  <si>
    <t>河南</t>
  </si>
  <si>
    <t>ｶﾓｻﾞｷﾁｮｳ</t>
  </si>
  <si>
    <t>鴨崎町</t>
  </si>
  <si>
    <t>ｶﾘﾔ</t>
  </si>
  <si>
    <t>刈屋</t>
  </si>
  <si>
    <t>ｶﾜｲ(ﾀﾞｲ9ﾁﾜﾘ-ﾀﾞｲ11ﾁﾜﾘ)</t>
  </si>
  <si>
    <t>川井</t>
  </si>
  <si>
    <t>第９地割～第１１地割）</t>
  </si>
  <si>
    <t>ｶﾜｲ(ｿﾉﾀ)</t>
  </si>
  <si>
    <t>ｶﾜｳﾁ</t>
  </si>
  <si>
    <t>川内</t>
  </si>
  <si>
    <t>ｶﾝﾀﾞｻﾞﾜﾁｮｳ</t>
  </si>
  <si>
    <t>神田沢町</t>
  </si>
  <si>
    <t>ｶﾝﾊﾟﾅ</t>
  </si>
  <si>
    <t>上鼻</t>
  </si>
  <si>
    <t>ｶﾝﾊﾞﾔｼ</t>
  </si>
  <si>
    <t>神林</t>
  </si>
  <si>
    <t>ｸｻﾞｶｲ</t>
  </si>
  <si>
    <t>区界</t>
  </si>
  <si>
    <t>ｸﾏﾉﾁｮｳ</t>
  </si>
  <si>
    <t>熊野町</t>
  </si>
  <si>
    <t>ｸﾛﾀﾏﾁ</t>
  </si>
  <si>
    <t>黒田町</t>
  </si>
  <si>
    <t>ｸﾛﾓﾘﾁｮｳ</t>
  </si>
  <si>
    <t>黒森町</t>
  </si>
  <si>
    <t>ｸﾜｶﾞｻｷ</t>
  </si>
  <si>
    <t>鍬ケ崎</t>
  </si>
  <si>
    <t>ｹﾊﾞﾗｲﾁ</t>
  </si>
  <si>
    <t>花原市</t>
  </si>
  <si>
    <t>ｺｳｶﾞﾝｼﾞ</t>
  </si>
  <si>
    <t>光岸地</t>
  </si>
  <si>
    <t>ｺｻﾞﾜ</t>
  </si>
  <si>
    <t>小沢</t>
  </si>
  <si>
    <t>ｺﾔﾏﾀﾞ</t>
  </si>
  <si>
    <t>小山田</t>
  </si>
  <si>
    <t>ｻｶｴﾁｮｳ</t>
  </si>
  <si>
    <t>栄町</t>
  </si>
  <si>
    <t>ｻｷｸﾜｶﾞｻｷ</t>
  </si>
  <si>
    <t>崎鍬ケ崎</t>
  </si>
  <si>
    <t>ｻｷﾔﾏ</t>
  </si>
  <si>
    <t>崎山</t>
  </si>
  <si>
    <t>ｻﾂｷﾁｮｳ</t>
  </si>
  <si>
    <t>五月町</t>
  </si>
  <si>
    <t>ｻﾊﾞﾗ</t>
  </si>
  <si>
    <t>佐原</t>
  </si>
  <si>
    <t>ｻﾜﾀﾞ</t>
  </si>
  <si>
    <t>沢田</t>
  </si>
  <si>
    <t>ｼﾗﾊﾏ</t>
  </si>
  <si>
    <t>白浜</t>
  </si>
  <si>
    <t>ｼﾝｶﾜﾁｮｳ</t>
  </si>
  <si>
    <t>新川町</t>
  </si>
  <si>
    <t>ｽｴﾋﾛﾁｮｳ</t>
  </si>
  <si>
    <t>末広町</t>
  </si>
  <si>
    <t>ｽｽﾞｸﾅ</t>
  </si>
  <si>
    <t>鈴久名</t>
  </si>
  <si>
    <t>ｾﾝﾄｸ</t>
  </si>
  <si>
    <t>千徳</t>
  </si>
  <si>
    <t>ｾﾝﾄｸﾏﾁ</t>
  </si>
  <si>
    <t>千徳町</t>
  </si>
  <si>
    <t>ｿｹｲ</t>
  </si>
  <si>
    <t>磯鶏</t>
  </si>
  <si>
    <t>ｿｹｲｲｼｻﾞｷ</t>
  </si>
  <si>
    <t>磯鶏石崎</t>
  </si>
  <si>
    <t>ｿｹｲｵｷ</t>
  </si>
  <si>
    <t>磯鶏沖</t>
  </si>
  <si>
    <t>ｿｹｲﾆｼ</t>
  </si>
  <si>
    <t>磯鶏西</t>
  </si>
  <si>
    <t>ﾀｶﾊﾏ</t>
  </si>
  <si>
    <t>高浜</t>
  </si>
  <si>
    <t>ﾀｸｻﾘ</t>
  </si>
  <si>
    <t>田鎖</t>
  </si>
  <si>
    <t>ﾀｺﾉﾊﾏﾁｮｳ</t>
  </si>
  <si>
    <t>蛸の浜町</t>
  </si>
  <si>
    <t>ﾀｼﾛ</t>
  </si>
  <si>
    <t>田代</t>
  </si>
  <si>
    <t>ﾀﾃｱｲﾁｮｳ</t>
  </si>
  <si>
    <t>舘合町</t>
  </si>
  <si>
    <t>ﾀﾉｶﾐ</t>
  </si>
  <si>
    <t>田の神</t>
  </si>
  <si>
    <t>ﾀﾛｳ</t>
  </si>
  <si>
    <t>田老</t>
  </si>
  <si>
    <t>ﾀﾛｳｱｵｸﾗ</t>
  </si>
  <si>
    <t>田老青倉</t>
  </si>
  <si>
    <t>ﾀﾛｳｱｵｻﾞﾘ</t>
  </si>
  <si>
    <t>田老青砂里</t>
  </si>
  <si>
    <t>ﾀﾛｳｱｵﾉﾀｷ</t>
  </si>
  <si>
    <t>田老青野滝</t>
  </si>
  <si>
    <t>ﾀﾛｳｱｵﾉﾀｷｷﾀ</t>
  </si>
  <si>
    <t>田老青野滝北</t>
  </si>
  <si>
    <t>ﾀﾛｳｱｵﾉﾀｷﾐﾅﾐ</t>
  </si>
  <si>
    <t>田老青野滝南</t>
  </si>
  <si>
    <t>ﾀﾛｳｱﾘﾔ</t>
  </si>
  <si>
    <t>田老荒谷</t>
  </si>
  <si>
    <t>ﾀﾛｳｵﾄﾍﾞ</t>
  </si>
  <si>
    <t>田老乙部</t>
  </si>
  <si>
    <t>ﾀﾛｳｵﾄﾍﾞﾉ</t>
  </si>
  <si>
    <t>田老乙部野</t>
  </si>
  <si>
    <t>ﾀﾛｳｵﾓﾂﾍﾞ</t>
  </si>
  <si>
    <t>田老重津部</t>
  </si>
  <si>
    <t>ﾀﾛｳｵﾓﾂﾍﾞｷﾀ</t>
  </si>
  <si>
    <t>田老重津部北</t>
  </si>
  <si>
    <t>ﾀﾛｳｶｼﾅｲ</t>
  </si>
  <si>
    <t>田老樫内</t>
  </si>
  <si>
    <t>ﾀﾛｳｶﾀﾏｷ</t>
  </si>
  <si>
    <t>田老片巻</t>
  </si>
  <si>
    <t>ﾀﾛｳｶﾐｵｷ</t>
  </si>
  <si>
    <t>田老上沖</t>
  </si>
  <si>
    <t>ﾀﾛｳｶﾐｺﾀﾞｼﾛ</t>
  </si>
  <si>
    <t>田老上小田代</t>
  </si>
  <si>
    <t>ﾀﾛｳｶﾐｾｯﾀｲ</t>
  </si>
  <si>
    <t>田老上摂待</t>
  </si>
  <si>
    <t>ﾀﾛｳｶﾜﾑｶｲ</t>
  </si>
  <si>
    <t>田老川向</t>
  </si>
  <si>
    <t>ﾀﾛｳｸﾙﾐﾊﾀ</t>
  </si>
  <si>
    <t>田老胡桃畑</t>
  </si>
  <si>
    <t>ﾀﾛｳｹﾗｽ</t>
  </si>
  <si>
    <t>田老ケラス</t>
  </si>
  <si>
    <t>ﾀﾛｳｺｼﾀﾞ</t>
  </si>
  <si>
    <t>田老越田</t>
  </si>
  <si>
    <t>ﾀﾛｳｺﾀﾞｼﾛ</t>
  </si>
  <si>
    <t>田老小田代</t>
  </si>
  <si>
    <t>ﾀﾛｳｺﾊﾞﾔｼ</t>
  </si>
  <si>
    <t>田老小林</t>
  </si>
  <si>
    <t>ﾀﾛｳｺﾎﾞﾘﾅｲ</t>
  </si>
  <si>
    <t>田老小堀内</t>
  </si>
  <si>
    <t>ﾀﾛｳｺﾎﾞﾘﾅｲﾐﾅﾐ</t>
  </si>
  <si>
    <t>田老小堀内南</t>
  </si>
  <si>
    <t>ﾀﾛｳｻｻﾐﾀｲﾗ</t>
  </si>
  <si>
    <t>田老笹見平</t>
  </si>
  <si>
    <t>ﾀﾛｳｻﾝﾉｳ</t>
  </si>
  <si>
    <t>田老三王</t>
  </si>
  <si>
    <t>ﾀﾛｳｼﾉｸﾗ</t>
  </si>
  <si>
    <t>田老篠倉</t>
  </si>
  <si>
    <t>ﾀﾛｳｼﾓｾｯﾀｲ</t>
  </si>
  <si>
    <t>田老下摂待</t>
  </si>
  <si>
    <t>ﾀﾛｳｼｭﾝﾀﾞﾂ</t>
  </si>
  <si>
    <t>田老駿達</t>
  </si>
  <si>
    <t>ﾀﾛｳｼﾝﾃﾞﾝ</t>
  </si>
  <si>
    <t>田老新田</t>
  </si>
  <si>
    <t>ﾀﾛｳｽｴﾏｴ</t>
  </si>
  <si>
    <t>田老末前</t>
  </si>
  <si>
    <t>ﾀﾛｳｽｽﾞｺｻﾜ</t>
  </si>
  <si>
    <t>田老鈴子沢</t>
  </si>
  <si>
    <t>ﾀﾛｳｾｯﾀｲ</t>
  </si>
  <si>
    <t>田老摂待</t>
  </si>
  <si>
    <t>ﾀﾛｳﾀｷﾉｻﾜ</t>
  </si>
  <si>
    <t>田老滝の沢</t>
  </si>
  <si>
    <t>ﾀﾛｳﾀﾂﾉｸﾁ</t>
  </si>
  <si>
    <t>田老辰の口</t>
  </si>
  <si>
    <t>ﾀﾛｳﾀﾃｶﾞﾓﾘ</t>
  </si>
  <si>
    <t>田老館が森</t>
  </si>
  <si>
    <t>ﾀﾛｳﾀﾃｺｼ</t>
  </si>
  <si>
    <t>田老立腰</t>
  </si>
  <si>
    <t>ﾀﾛｳﾀﾅｶ</t>
  </si>
  <si>
    <t>田老田中</t>
  </si>
  <si>
    <t>ﾀﾛｳﾀﾉｻﾜ</t>
  </si>
  <si>
    <t>田老田の沢</t>
  </si>
  <si>
    <t>ﾀﾛｳﾅｶﾞﾊﾞﾀｹ</t>
  </si>
  <si>
    <t>田老長畑</t>
  </si>
  <si>
    <t>ﾀﾛｳﾅﾅﾀｷ</t>
  </si>
  <si>
    <t>田老七滝</t>
  </si>
  <si>
    <t>ﾀﾛｳﾆｼﾑｶｲﾔﾏ</t>
  </si>
  <si>
    <t>田老西向山</t>
  </si>
  <si>
    <t>ﾀﾛｳﾆｯﾀﾀﾞｲﾗ</t>
  </si>
  <si>
    <t>田老新田平</t>
  </si>
  <si>
    <t>ﾀﾛｳﾉﾊﾗ</t>
  </si>
  <si>
    <t>田老野原</t>
  </si>
  <si>
    <t>ﾀﾛｳﾊﾀ</t>
  </si>
  <si>
    <t>田老畑</t>
  </si>
  <si>
    <t>ﾀﾛｳﾌﾙﾀ</t>
  </si>
  <si>
    <t>田老古田</t>
  </si>
  <si>
    <t>ﾀﾛｳﾎｼﾔﾏ</t>
  </si>
  <si>
    <t>田老星山</t>
  </si>
  <si>
    <t>ﾀﾛｳﾐｽﾞｻﾜ</t>
  </si>
  <si>
    <t>田老水沢</t>
  </si>
  <si>
    <t>ﾀﾛｳﾐｽﾞｻﾜﾐﾅﾐ</t>
  </si>
  <si>
    <t>田老水沢南</t>
  </si>
  <si>
    <t>ﾀﾛｳﾑｶｲｸﾜﾊﾀ</t>
  </si>
  <si>
    <t>田老向桑畑</t>
  </si>
  <si>
    <t>ﾀﾛｳﾑｶｲｼﾝﾃﾞﾝ</t>
  </si>
  <si>
    <t>田老向新田</t>
  </si>
  <si>
    <t>ﾀﾛｳﾑｶｲﾔﾏ</t>
  </si>
  <si>
    <t>田老向山</t>
  </si>
  <si>
    <t>ﾀﾛｳﾓﾘｻｷ</t>
  </si>
  <si>
    <t>田老森崎</t>
  </si>
  <si>
    <t>ﾀﾛｳﾔﾊﾀｽｲｼﾞﾝ</t>
  </si>
  <si>
    <t>田老八幡水神</t>
  </si>
  <si>
    <t>ﾀﾛｳﾖｳﾛﾁ</t>
  </si>
  <si>
    <t>田老養呂地</t>
  </si>
  <si>
    <t>ﾀﾛｳﾜﾉ</t>
  </si>
  <si>
    <t>田老和野</t>
  </si>
  <si>
    <t>ﾀﾛｳﾜﾏｷ</t>
  </si>
  <si>
    <t>田老和蒔</t>
  </si>
  <si>
    <t>ﾀﾛｳﾜﾔﾏ</t>
  </si>
  <si>
    <t>田老和山</t>
  </si>
  <si>
    <t>ﾁｶﾅｲ</t>
  </si>
  <si>
    <t>近内</t>
  </si>
  <si>
    <t>ﾂｶﾞﾙｲｼ</t>
  </si>
  <si>
    <t>津軽石</t>
  </si>
  <si>
    <t>ﾂｷｼﾞ</t>
  </si>
  <si>
    <t>築地</t>
  </si>
  <si>
    <t>ﾅｶｻﾄﾀﾞﾝﾁ</t>
  </si>
  <si>
    <t>中里団地</t>
  </si>
  <si>
    <t>ﾅｶﾞｻﾜ</t>
  </si>
  <si>
    <t>長沢</t>
  </si>
  <si>
    <t>ﾅｶﾞﾈ</t>
  </si>
  <si>
    <t>長根</t>
  </si>
  <si>
    <t>ﾅｶﾞﾏﾁ</t>
  </si>
  <si>
    <t>長町</t>
  </si>
  <si>
    <t>ﾅﾂﾔ</t>
  </si>
  <si>
    <t>夏屋</t>
  </si>
  <si>
    <t>ﾆｼｶﾞｵｶ</t>
  </si>
  <si>
    <t>西ケ丘</t>
  </si>
  <si>
    <t>ﾆｼﾏﾁ</t>
  </si>
  <si>
    <t>西町</t>
  </si>
  <si>
    <t>ﾈｲﾁ</t>
  </si>
  <si>
    <t>根市</t>
  </si>
  <si>
    <t>ﾊｺｲｼ(ﾀﾞｲ2ﾁﾜﾘ&lt;70-136&gt;-ﾀﾞｲ4ﾁﾜﾘ&lt;3-11&gt;)</t>
  </si>
  <si>
    <t>箱石</t>
  </si>
  <si>
    <t>第２地割「７０～１３６」～第４地割「３～１１」）</t>
  </si>
  <si>
    <t>ﾊｺｲｼ(ｿﾉﾀ)</t>
  </si>
  <si>
    <t>ﾊﾅﾜ</t>
  </si>
  <si>
    <t>花輪</t>
  </si>
  <si>
    <t>ﾊﾗﾀｲ</t>
  </si>
  <si>
    <t>腹帯</t>
  </si>
  <si>
    <t>ﾋｶｹﾞﾁｮｳ</t>
  </si>
  <si>
    <t>日影町</t>
  </si>
  <si>
    <t>ﾋｷﾒ</t>
  </si>
  <si>
    <t>蟇目</t>
  </si>
  <si>
    <t>ﾋﾀﾁﾊﾏﾁｮｳ</t>
  </si>
  <si>
    <t>日立浜町</t>
  </si>
  <si>
    <t>ﾋﾉﾃﾞﾁｮｳ</t>
  </si>
  <si>
    <t>日の出町</t>
  </si>
  <si>
    <t>ﾋﾗﾂﾄ</t>
  </si>
  <si>
    <t>平津戸</t>
  </si>
  <si>
    <t>ﾌｼﾞﾉｶﾜ</t>
  </si>
  <si>
    <t>藤の川</t>
  </si>
  <si>
    <t>ﾌｼﾞﾜﾗ</t>
  </si>
  <si>
    <t>藤原</t>
  </si>
  <si>
    <t>ﾌｼﾞﾜﾗｶﾐﾏﾁ</t>
  </si>
  <si>
    <t>藤原上町</t>
  </si>
  <si>
    <t>ﾌｯﾀ</t>
  </si>
  <si>
    <t>古田</t>
  </si>
  <si>
    <t>ﾎｸﾀﾞ</t>
  </si>
  <si>
    <t>保久田</t>
  </si>
  <si>
    <t>ﾏﾂﾔﾏ</t>
  </si>
  <si>
    <t>松山</t>
  </si>
  <si>
    <t>ﾐﾀ</t>
  </si>
  <si>
    <t>実田</t>
  </si>
  <si>
    <t>緑ケ丘</t>
  </si>
  <si>
    <t>ﾐﾅﾄﾏﾁ</t>
  </si>
  <si>
    <t>港町</t>
  </si>
  <si>
    <t>ﾐﾅﾐﾏﾁ</t>
  </si>
  <si>
    <t>南町</t>
  </si>
  <si>
    <t>ﾐﾔｿﾞﾉ</t>
  </si>
  <si>
    <t>宮園</t>
  </si>
  <si>
    <t>ﾐﾔﾏﾁ</t>
  </si>
  <si>
    <t>宮町</t>
  </si>
  <si>
    <t>ﾑｶｲﾏﾁ</t>
  </si>
  <si>
    <t>向町</t>
  </si>
  <si>
    <t>ﾓｲﾁ</t>
  </si>
  <si>
    <t>茂市</t>
  </si>
  <si>
    <t>ﾓﾄﾏﾁ</t>
  </si>
  <si>
    <t>本町</t>
  </si>
  <si>
    <t>ﾔｷﾞｻﾜ</t>
  </si>
  <si>
    <t>八木沢</t>
  </si>
  <si>
    <t>ﾔﾏｸﾞﾁ</t>
  </si>
  <si>
    <t>山口</t>
  </si>
  <si>
    <t>ﾔﾏﾈﾁｮｳ</t>
  </si>
  <si>
    <t>山根町</t>
  </si>
  <si>
    <t>ﾖｺﾏﾁ</t>
  </si>
  <si>
    <t>横町</t>
  </si>
  <si>
    <t>ﾘﾝｺｳﾄﾞｵﾘ</t>
  </si>
  <si>
    <t>臨港通</t>
  </si>
  <si>
    <t>ﾛｳｷ</t>
  </si>
  <si>
    <t>老木</t>
  </si>
  <si>
    <t>ﾜｲﾅｲ</t>
  </si>
  <si>
    <t>和井内</t>
  </si>
  <si>
    <t>ﾜﾐﾏﾁ</t>
  </si>
  <si>
    <t>和見町</t>
  </si>
  <si>
    <t>ﾜﾑﾗ</t>
  </si>
  <si>
    <t>上村</t>
  </si>
  <si>
    <t>ｵｵﾌﾅﾄｼ</t>
  </si>
  <si>
    <t>大船渡市</t>
  </si>
  <si>
    <t>ｱｶｻｷﾁｮｳ</t>
  </si>
  <si>
    <t>赤崎町</t>
  </si>
  <si>
    <t>ｲｶﾜﾁｮｳ</t>
  </si>
  <si>
    <t>猪川町</t>
  </si>
  <si>
    <t>ｵｵﾌﾅﾄﾁｮｳ</t>
  </si>
  <si>
    <t>大船渡町</t>
  </si>
  <si>
    <t>ｻｶﾘﾁｮｳ</t>
  </si>
  <si>
    <t>盛町</t>
  </si>
  <si>
    <t>ｻﾝﾘｸﾁｮｳｵｷﾗｲ</t>
  </si>
  <si>
    <t>三陸町越喜来</t>
  </si>
  <si>
    <t>ｻﾝﾘｸﾁｮｳﾖｼﾊﾏ</t>
  </si>
  <si>
    <t>三陸町吉浜</t>
  </si>
  <si>
    <t>ｻﾝﾘｸﾁｮｳﾘｮｳﾘ</t>
  </si>
  <si>
    <t>三陸町綾里</t>
  </si>
  <si>
    <t>ﾀｯｺﾝﾁｮｳ</t>
  </si>
  <si>
    <t>立根町</t>
  </si>
  <si>
    <t>ﾋｺﾛｲﾁﾁｮｳ</t>
  </si>
  <si>
    <t>日頃市町</t>
  </si>
  <si>
    <t>ﾏｯｻｷﾁｮｳ</t>
  </si>
  <si>
    <t>末崎町</t>
  </si>
  <si>
    <t>ﾊﾅﾏｷｼ</t>
  </si>
  <si>
    <t>花巻市</t>
  </si>
  <si>
    <t>ｱｻｻﾞﾜ</t>
  </si>
  <si>
    <t>浅沢</t>
  </si>
  <si>
    <t>ｱｽﾞﾏﾁｮｳ</t>
  </si>
  <si>
    <t>東町</t>
  </si>
  <si>
    <t>ｲｼｶﾞﾐﾁｮｳ</t>
  </si>
  <si>
    <t>石神町</t>
  </si>
  <si>
    <t>ｲｼﾄﾞﾘﾔﾁｮｳｲﾉﾊﾅ</t>
  </si>
  <si>
    <t>石鳥谷町猪鼻</t>
  </si>
  <si>
    <t>ｲｼﾄﾞﾘﾔﾁｮｳｴｿ</t>
  </si>
  <si>
    <t>石鳥谷町江曽</t>
  </si>
  <si>
    <t>ｲｼﾄﾞﾘﾔﾁｮｳｵｵｾｶﾞﾜ</t>
  </si>
  <si>
    <t>石鳥谷町大瀬川</t>
  </si>
  <si>
    <t>ｲｼﾄﾞﾘﾔﾁｮｳｶﾐｸﾞﾁ</t>
  </si>
  <si>
    <t>石鳥谷町上口</t>
  </si>
  <si>
    <t>ｲｼﾄﾞﾘﾔﾁｮｳｷﾀﾃﾗﾊﾞﾔｼ</t>
  </si>
  <si>
    <t>石鳥谷町北寺林</t>
  </si>
  <si>
    <t>ｲｼﾄﾞﾘﾔﾁｮｳｸﾛﾇﾏ</t>
  </si>
  <si>
    <t>石鳥谷町黒沼</t>
  </si>
  <si>
    <t>ｲｼﾄﾞﾘﾔﾁｮｳｺｳﾁ</t>
  </si>
  <si>
    <t>石鳥谷町好地</t>
  </si>
  <si>
    <t>ｲｼﾄﾞﾘﾔﾁｮｳｺﾞﾀﾞｲﾄﾞｳ</t>
  </si>
  <si>
    <t>石鳥谷町五大堂</t>
  </si>
  <si>
    <t>ｲｼﾄﾞﾘﾔﾁｮｳｺﾓﾘﾊﾞﾔｼ</t>
  </si>
  <si>
    <t>石鳥谷町小森林</t>
  </si>
  <si>
    <t>ｲｼﾄﾞﾘﾔﾁｮｳｼｮｳﾘﾝｼﾞ</t>
  </si>
  <si>
    <t>石鳥谷町松林寺</t>
  </si>
  <si>
    <t>ｲｼﾄﾞﾘﾔﾁｮｳｾｷｸﾞﾁ</t>
  </si>
  <si>
    <t>石鳥谷町関口</t>
  </si>
  <si>
    <t>ｲｼﾄﾞﾘﾔﾁｮｳﾀﾞｲｺｳｼﾞ</t>
  </si>
  <si>
    <t>石鳥谷町大興寺</t>
  </si>
  <si>
    <t>ｲｼﾄﾞﾘﾔﾁｮｳﾀｷﾀ</t>
  </si>
  <si>
    <t>石鳥谷町滝田</t>
  </si>
  <si>
    <t>ｲｼﾄﾞﾘﾔﾁｮｳﾄﾂﾞｶ</t>
  </si>
  <si>
    <t>石鳥谷町戸塚</t>
  </si>
  <si>
    <t>ｲｼﾄﾞﾘﾔﾁｮｳﾄﾐｻﾜ</t>
  </si>
  <si>
    <t>石鳥谷町富沢</t>
  </si>
  <si>
    <t>ｲｼﾄﾞﾘﾔﾁｮｳﾅｶﾃﾗﾊﾞﾔｼ</t>
  </si>
  <si>
    <t>石鳥谷町中寺林</t>
  </si>
  <si>
    <t>ｲｼﾄﾞﾘﾔﾁｮｳﾆｲﾎﾞﾘ</t>
  </si>
  <si>
    <t>石鳥谷町新堀</t>
  </si>
  <si>
    <t>ｲｼﾄﾞﾘﾔﾁｮｳﾆｼﾅｶｼﾞﾏ</t>
  </si>
  <si>
    <t>石鳥谷町西中島</t>
  </si>
  <si>
    <t>ｲｼﾄﾞﾘﾔﾁｮｳﾊｾﾄﾞｳ</t>
  </si>
  <si>
    <t>石鳥谷町長谷堂</t>
  </si>
  <si>
    <t>ｲｼﾄﾞﾘﾔﾁｮｳﾊﾁﾏﾝ</t>
  </si>
  <si>
    <t>石鳥谷町八幡</t>
  </si>
  <si>
    <t>ｲｼﾄﾞﾘﾔﾁｮｳﾋｶﾞｼﾅｶｼﾏ</t>
  </si>
  <si>
    <t>石鳥谷町東中島</t>
  </si>
  <si>
    <t>ｲｼﾄﾞﾘﾔﾁｮｳﾐﾅﾐﾃﾗﾊﾞﾔｼ</t>
  </si>
  <si>
    <t>石鳥谷町南寺林</t>
  </si>
  <si>
    <t>ｲｼﾄﾞﾘﾔﾁｮｳﾔｴﾊﾀ</t>
  </si>
  <si>
    <t>石鳥谷町八重畑</t>
  </si>
  <si>
    <t>ｲｯﾎﾟﾝｽｷﾞ</t>
  </si>
  <si>
    <t>一本杉</t>
  </si>
  <si>
    <t>ｴﾝﾏﾝｼﾞ</t>
  </si>
  <si>
    <t>円万寺</t>
  </si>
  <si>
    <t>ｵｵｶﾐｻﾞﾜ</t>
  </si>
  <si>
    <t>狼沢</t>
  </si>
  <si>
    <t>大通り</t>
  </si>
  <si>
    <t>ｵｵﾊｻﾏﾏﾁｳﾁｶﾜﾒ</t>
  </si>
  <si>
    <t>大迫町内川目</t>
  </si>
  <si>
    <t>ｵｵﾊｻﾏﾏﾁｵｵﾊｻﾏ</t>
  </si>
  <si>
    <t>大迫町大迫</t>
  </si>
  <si>
    <t>ｵｵﾊｻﾏﾏﾁｶﾒｶﾞﾓﾘ</t>
  </si>
  <si>
    <t>大迫町亀ケ森</t>
  </si>
  <si>
    <t>ｵｵﾊｻﾏﾏﾁｿﾄｶﾜﾒ</t>
  </si>
  <si>
    <t>大迫町外川目</t>
  </si>
  <si>
    <t>ｵｵﾊﾀ</t>
  </si>
  <si>
    <t>大畑</t>
  </si>
  <si>
    <t>ｵｵﾔﾁ</t>
  </si>
  <si>
    <t>大谷地</t>
  </si>
  <si>
    <t>ｵﾀﾔﾁｮｳ</t>
  </si>
  <si>
    <t>御田屋町</t>
  </si>
  <si>
    <t>ｵﾛｼﾏﾁ</t>
  </si>
  <si>
    <t>卸町</t>
  </si>
  <si>
    <t>ｶｼﾞﾏﾁ</t>
  </si>
  <si>
    <t>鍛治町</t>
  </si>
  <si>
    <t>ｶｼﾞｮｳﾏﾁ</t>
  </si>
  <si>
    <t>花城町</t>
  </si>
  <si>
    <t>ｶﾅﾔ</t>
  </si>
  <si>
    <t>金矢</t>
  </si>
  <si>
    <t>ｶﾐｷﾀﾏﾝﾁｮｳﾒ</t>
  </si>
  <si>
    <t>上北万丁目</t>
  </si>
  <si>
    <t>ｶﾐｺﾌﾞﾅﾄ</t>
  </si>
  <si>
    <t>上小舟渡</t>
  </si>
  <si>
    <t>ｶﾐｽﾜ</t>
  </si>
  <si>
    <t>上諏訪</t>
  </si>
  <si>
    <t>ｶﾐﾁｮｳ</t>
  </si>
  <si>
    <t>上町</t>
  </si>
  <si>
    <t>ｶﾐﾆﾀﾅｲ</t>
  </si>
  <si>
    <t>上似内</t>
  </si>
  <si>
    <t>ｶﾐﾈｺ</t>
  </si>
  <si>
    <t>上根子</t>
  </si>
  <si>
    <t>ｷﾀｻｻﾏ</t>
  </si>
  <si>
    <t>北笹間</t>
  </si>
  <si>
    <t>ｷﾀﾕｸﾞﾁ</t>
  </si>
  <si>
    <t>北湯口</t>
  </si>
  <si>
    <t>ｸｳｺｳﾐﾅﾐ</t>
  </si>
  <si>
    <t>空港南</t>
  </si>
  <si>
    <t>ｸｽﾞ</t>
  </si>
  <si>
    <t>葛</t>
  </si>
  <si>
    <t>ｸﾀｼｻﾞﾜ</t>
  </si>
  <si>
    <t>下シ沢</t>
  </si>
  <si>
    <t>ｸﾇｷﾞﾉﾒ</t>
  </si>
  <si>
    <t>椚ノ目</t>
  </si>
  <si>
    <t>ｺｳﾀﾞ</t>
  </si>
  <si>
    <t>幸田</t>
  </si>
  <si>
    <t>ｺｼｵｳ</t>
  </si>
  <si>
    <t>胡四王</t>
  </si>
  <si>
    <t>ｺｾｶﾞﾜ</t>
  </si>
  <si>
    <t>小瀬川</t>
  </si>
  <si>
    <t>ｻｶﾓﾄﾁｮｳ</t>
  </si>
  <si>
    <t>坂本町</t>
  </si>
  <si>
    <t>ｻｸﾗｷﾞﾁｮｳ</t>
  </si>
  <si>
    <t>桜木町</t>
  </si>
  <si>
    <t>ｻｸﾗﾏﾁ</t>
  </si>
  <si>
    <t>桜町</t>
  </si>
  <si>
    <t>ｻﾄｶﾜｸﾞﾁﾏﾁ</t>
  </si>
  <si>
    <t>里川口町</t>
  </si>
  <si>
    <t>ｼﾀﾊﾊﾞ</t>
  </si>
  <si>
    <t>下幅</t>
  </si>
  <si>
    <t>ｼﾞﾂｿｳｼﾞ</t>
  </si>
  <si>
    <t>実相寺</t>
  </si>
  <si>
    <t>ｼﾓｷﾀﾏﾝﾁｮｳﾒ</t>
  </si>
  <si>
    <t>下北万丁目</t>
  </si>
  <si>
    <t>ｼﾓｺﾌﾞﾅﾄ</t>
  </si>
  <si>
    <t>下小舟渡</t>
  </si>
  <si>
    <t>ｼﾓﾆﾀﾅｲ</t>
  </si>
  <si>
    <t>下似内</t>
  </si>
  <si>
    <t>ｼﾓﾈｺ</t>
  </si>
  <si>
    <t>下根子</t>
  </si>
  <si>
    <t>ｼﾞｭｳﾆﾁｮｳﾒ</t>
  </si>
  <si>
    <t>十二丁目</t>
  </si>
  <si>
    <t>ｼﾞｮｳﾅｲ</t>
  </si>
  <si>
    <t>城内</t>
  </si>
  <si>
    <t>ｼﾘﾀｲﾗｶﾞﾜ</t>
  </si>
  <si>
    <t>尻平川</t>
  </si>
  <si>
    <t>ｼﾝﾃﾞﾝ</t>
  </si>
  <si>
    <t>新田</t>
  </si>
  <si>
    <t>ｽﾜ</t>
  </si>
  <si>
    <t>諏訪</t>
  </si>
  <si>
    <t>ｽﾜﾁｮｳ</t>
  </si>
  <si>
    <t>諏訪町</t>
  </si>
  <si>
    <t>ﾀﾞｲ</t>
  </si>
  <si>
    <t>台</t>
  </si>
  <si>
    <t>ﾀｶｷ</t>
  </si>
  <si>
    <t>高木</t>
  </si>
  <si>
    <t>ﾀｶﾀﾞ</t>
  </si>
  <si>
    <t>高田</t>
  </si>
  <si>
    <t>ﾀﾁｶﾗ</t>
  </si>
  <si>
    <t>田力</t>
  </si>
  <si>
    <t>ﾃﾝｶﾀﾞ</t>
  </si>
  <si>
    <t>天下田</t>
  </si>
  <si>
    <t>ﾄｳﾜﾁｮｳｱﾋｮｳ</t>
  </si>
  <si>
    <t>東和町安俵</t>
  </si>
  <si>
    <t>ﾄｳﾜﾁｮｳｲｻｺﾞ</t>
  </si>
  <si>
    <t>東和町砂子</t>
  </si>
  <si>
    <t>ﾄｳﾜﾁｮｳｲｼﾊﾄｵｶ</t>
  </si>
  <si>
    <t>東和町石鳩岡</t>
  </si>
  <si>
    <t>ﾄｳﾜﾁｮｳｲｼﾓﾁ</t>
  </si>
  <si>
    <t>東和町石持</t>
  </si>
  <si>
    <t>ﾄｳﾜﾁｮｳｵﾁｱｲ</t>
  </si>
  <si>
    <t>東和町落合</t>
  </si>
  <si>
    <t>ﾄｳﾜﾁｮｳｵﾄﾓ</t>
  </si>
  <si>
    <t>東和町小友</t>
  </si>
  <si>
    <t>ﾄｳﾜﾁｮｳｵﾊﾞﾗ</t>
  </si>
  <si>
    <t>東和町小原</t>
  </si>
  <si>
    <t>ﾄｳﾜﾁｮｳｶﾐｳｷﾀ</t>
  </si>
  <si>
    <t>東和町上浮田</t>
  </si>
  <si>
    <t>ﾄｳﾜﾁｮｳｷﾀｵﾔﾏﾀﾞ</t>
  </si>
  <si>
    <t>東和町北小山田</t>
  </si>
  <si>
    <t>ﾄｳﾜﾁｮｳｷﾀｶﾜﾒ</t>
  </si>
  <si>
    <t>東和町北川目</t>
  </si>
  <si>
    <t>ﾄｳﾜﾁｮｳｷﾀﾅﾙｼﾏ</t>
  </si>
  <si>
    <t>東和町北成島</t>
  </si>
  <si>
    <t>ﾄｳﾜﾁｮｳｷﾀﾏｴﾀﾞ</t>
  </si>
  <si>
    <t>東和町北前田</t>
  </si>
  <si>
    <t>ﾄｳﾜﾁｮｳｸﾗｻﾞﾜ</t>
  </si>
  <si>
    <t>東和町倉沢</t>
  </si>
  <si>
    <t>ﾄｳﾜﾁｮｳｺｶﾞﾖｳ</t>
  </si>
  <si>
    <t>東和町小通</t>
  </si>
  <si>
    <t>ﾄｳﾜﾁｮｳｺﾏｺﾞﾒ</t>
  </si>
  <si>
    <t>東和町駒籠</t>
  </si>
  <si>
    <t>ﾄｳﾜﾁｮｳｼﾓｳｷﾀ</t>
  </si>
  <si>
    <t>東和町下浮田</t>
  </si>
  <si>
    <t>ﾄｳﾜﾁｮｳｼﾝｼﾞ</t>
  </si>
  <si>
    <t>東和町新地</t>
  </si>
  <si>
    <t>ﾄｳﾜﾁｮｳｿﾄﾔﾁ</t>
  </si>
  <si>
    <t>東和町外谷地</t>
  </si>
  <si>
    <t>ﾄｳﾜﾁｮｳﾀｶｽﾄﾞｳ</t>
  </si>
  <si>
    <t>東和町鷹巣堂</t>
  </si>
  <si>
    <t>ﾄｳﾜﾁｮｳﾀｾ</t>
  </si>
  <si>
    <t>東和町田瀬</t>
  </si>
  <si>
    <t>ﾄｳﾜﾁｮｳﾀﾃﾊｻﾏ</t>
  </si>
  <si>
    <t>東和町舘迫</t>
  </si>
  <si>
    <t>ﾄｳﾜﾁｮｳﾀﾆﾅｲ</t>
  </si>
  <si>
    <t>東和町谷内</t>
  </si>
  <si>
    <t>ﾄｳﾜﾁｮｳﾂﾁｻﾞﾜ</t>
  </si>
  <si>
    <t>東和町土沢</t>
  </si>
  <si>
    <t>ﾄｳﾜﾁｮｳﾄﾞｸｻﾜ</t>
  </si>
  <si>
    <t>東和町毒沢</t>
  </si>
  <si>
    <t>ﾄｳﾜﾁｮｳﾅｶﾅｲ</t>
  </si>
  <si>
    <t>東和町中内</t>
  </si>
  <si>
    <t>ﾄｳﾜﾁｮｳﾋｶﾞｼﾊﾙﾔﾏ</t>
  </si>
  <si>
    <t>東和町東晴山</t>
  </si>
  <si>
    <t>ﾄｳﾜﾁｮｳﾏｴﾀﾞ</t>
  </si>
  <si>
    <t>東和町前田</t>
  </si>
  <si>
    <t>ﾄｳﾜﾁｮｳﾏﾁｲ</t>
  </si>
  <si>
    <t>東和町町井</t>
  </si>
  <si>
    <t>ﾄｳﾜﾁｮｳﾐﾅﾐｶﾜﾒ</t>
  </si>
  <si>
    <t>東和町南川目</t>
  </si>
  <si>
    <t>ﾄｳﾜﾁｮｳﾐﾅﾐﾅﾙｼﾏ</t>
  </si>
  <si>
    <t>東和町南成島</t>
  </si>
  <si>
    <t>ﾄｳﾜﾁｮｳﾐﾔﾀﾞ</t>
  </si>
  <si>
    <t>東和町宮田</t>
  </si>
  <si>
    <t>ﾄｳﾜﾁｮｳﾓﾓﾉｻﾜ</t>
  </si>
  <si>
    <t>東和町百ノ沢</t>
  </si>
  <si>
    <t>ﾄﾁﾅｲ</t>
  </si>
  <si>
    <t>栃内</t>
  </si>
  <si>
    <t>ﾄﾄﾞﾛｷ</t>
  </si>
  <si>
    <t>轟木</t>
  </si>
  <si>
    <t>ﾄﾖｻﾜ</t>
  </si>
  <si>
    <t>豊沢</t>
  </si>
  <si>
    <t>ﾄﾖｻﾜﾁｮｳ</t>
  </si>
  <si>
    <t>豊沢町</t>
  </si>
  <si>
    <t>ﾅｶｷﾀﾏﾝﾁｮｳﾒ</t>
  </si>
  <si>
    <t>中北万丁目</t>
  </si>
  <si>
    <t>ﾅｶｻｻﾏ</t>
  </si>
  <si>
    <t>中笹間</t>
  </si>
  <si>
    <t>ﾅｶﾈｺ</t>
  </si>
  <si>
    <t>中根子</t>
  </si>
  <si>
    <t>ﾅｶﾏﾁ</t>
  </si>
  <si>
    <t>仲町</t>
  </si>
  <si>
    <t>ﾅﾍﾞｸﾗ</t>
  </si>
  <si>
    <t>鍋倉</t>
  </si>
  <si>
    <t>ﾅﾏﾘ</t>
  </si>
  <si>
    <t>鉛</t>
  </si>
  <si>
    <t>ﾅﾘﾀ</t>
  </si>
  <si>
    <t>成田</t>
  </si>
  <si>
    <t>ﾅﾝｼﾞｮｳ</t>
  </si>
  <si>
    <t>南城</t>
  </si>
  <si>
    <t>ﾆｼｵｵﾄﾞｵﾘ</t>
  </si>
  <si>
    <t>西大通り</t>
  </si>
  <si>
    <t>ﾆｼﾊﾚﾔﾏ</t>
  </si>
  <si>
    <t>西晴山</t>
  </si>
  <si>
    <t>ﾆｼﾐﾔﾉﾒ</t>
  </si>
  <si>
    <t>西宮野目</t>
  </si>
  <si>
    <t>ﾆﾏｲﾊﾞｼ</t>
  </si>
  <si>
    <t>二枚橋</t>
  </si>
  <si>
    <t>ﾆﾏｲﾊﾞｼﾏﾁｵｵﾄﾞｵﾘ</t>
  </si>
  <si>
    <t>二枚橋町大通り</t>
  </si>
  <si>
    <t>ﾆﾏｲﾊﾞｼﾏﾁﾐﾅﾐ</t>
  </si>
  <si>
    <t>二枚橋町南</t>
  </si>
  <si>
    <t>ﾆﾏｲﾊﾞｼﾏﾁｷﾀ</t>
  </si>
  <si>
    <t>二枚橋町北</t>
  </si>
  <si>
    <t>ﾇｶﾂﾞｶ</t>
  </si>
  <si>
    <t>糠塚</t>
  </si>
  <si>
    <t>ﾉﾀﾞ</t>
  </si>
  <si>
    <t>野田</t>
  </si>
  <si>
    <t>ﾋｶﾞｼｼﾞｭｳﾆﾁｮｳﾒ</t>
  </si>
  <si>
    <t>東十二丁目</t>
  </si>
  <si>
    <t>ﾋｶﾞｼﾐﾔﾉﾒ</t>
  </si>
  <si>
    <t>東宮野目</t>
  </si>
  <si>
    <t>ﾋｻﾞﾀﾃ</t>
  </si>
  <si>
    <t>膝立</t>
  </si>
  <si>
    <t>ﾋﾄｲﾁ</t>
  </si>
  <si>
    <t>一日市</t>
  </si>
  <si>
    <t>ﾌｼﾞｻﾜﾁｮｳ</t>
  </si>
  <si>
    <t>藤沢町</t>
  </si>
  <si>
    <t>ﾌﾀﾊﾞﾁｮｳ</t>
  </si>
  <si>
    <t>双葉町</t>
  </si>
  <si>
    <t>ﾌﾂﾊﾟﾘﾁｮｳ</t>
  </si>
  <si>
    <t>吹張町</t>
  </si>
  <si>
    <t>ﾌﾄﾞｳ</t>
  </si>
  <si>
    <t>不動</t>
  </si>
  <si>
    <t>ﾌﾄﾞｳﾁｮｳ</t>
  </si>
  <si>
    <t>不動町</t>
  </si>
  <si>
    <t>ﾎｼｶﾞｵｶ</t>
  </si>
  <si>
    <t>星が丘</t>
  </si>
  <si>
    <t>ﾏﾂｿﾞﾉﾁｮｳ</t>
  </si>
  <si>
    <t>松園町</t>
  </si>
  <si>
    <t>ﾐﾅﾐｶﾜﾗﾁｮｳ</t>
  </si>
  <si>
    <t>南川原町</t>
  </si>
  <si>
    <t>ﾐﾅﾐｻｻﾏ</t>
  </si>
  <si>
    <t>南笹間</t>
  </si>
  <si>
    <t>ﾐﾅﾐｼﾝﾃﾞﾝ</t>
  </si>
  <si>
    <t>南新田</t>
  </si>
  <si>
    <t>ﾐﾅﾐｽﾜﾁｮｳ</t>
  </si>
  <si>
    <t>南諏訪町</t>
  </si>
  <si>
    <t>ﾐﾅﾐﾏﾝﾁｮｳﾒ</t>
  </si>
  <si>
    <t>南万丁目</t>
  </si>
  <si>
    <t>ﾓﾄﾀﾞﾃ</t>
  </si>
  <si>
    <t>本館</t>
  </si>
  <si>
    <t>ﾔｻﾜ</t>
  </si>
  <si>
    <t>矢沢</t>
  </si>
  <si>
    <t>ﾔﾏﾉｶﾐ</t>
  </si>
  <si>
    <t>山の神</t>
  </si>
  <si>
    <t>ﾕｸﾞﾁ(ｲｼｶﾜﾗ､ﾀﾔ､ﾌﾀﾂｾﾞｷ､ﾏﾄﾊﾞ)</t>
  </si>
  <si>
    <t>湯口</t>
  </si>
  <si>
    <t>石川原、田屋、二ツ堰、的場）</t>
  </si>
  <si>
    <t>ﾕｸﾞﾁ(ｿﾉﾀ)</t>
  </si>
  <si>
    <t>ﾕﾓﾄ</t>
  </si>
  <si>
    <t>湯本</t>
  </si>
  <si>
    <t>ﾖｺｼﾀﾞ</t>
  </si>
  <si>
    <t>横志田</t>
  </si>
  <si>
    <t>ﾖｯｶﾏﾁ</t>
  </si>
  <si>
    <t>四日町</t>
  </si>
  <si>
    <t>ﾜｶﾊﾞﾁｮｳ</t>
  </si>
  <si>
    <t>若葉町</t>
  </si>
  <si>
    <t>ｷﾀｶﾐｼ</t>
  </si>
  <si>
    <t>北上市</t>
  </si>
  <si>
    <t>ｱｲｻﾘﾁｮｳ</t>
  </si>
  <si>
    <t>相去町</t>
  </si>
  <si>
    <t>ｱｵﾔｷﾞﾁｮｳ</t>
  </si>
  <si>
    <t>青柳町</t>
  </si>
  <si>
    <t>ｱﾘﾀﾁｮｳ</t>
  </si>
  <si>
    <t>有田町</t>
  </si>
  <si>
    <t>ｲｲﾄﾖ</t>
  </si>
  <si>
    <t>飯豊</t>
  </si>
  <si>
    <t>ｲﾅｾﾁｮｳ</t>
  </si>
  <si>
    <t>稲瀬町</t>
  </si>
  <si>
    <t>ｳｴﾉﾁｮｳ</t>
  </si>
  <si>
    <t>上野町</t>
  </si>
  <si>
    <t>ｵｵﾂﾂﾐﾋｶﾞｼ</t>
  </si>
  <si>
    <t>大堤東</t>
  </si>
  <si>
    <t>ｵｵﾂﾂﾐﾆｼ</t>
  </si>
  <si>
    <t>大堤西</t>
  </si>
  <si>
    <t>ｵｵﾂﾂﾐﾐﾅﾐ</t>
  </si>
  <si>
    <t>大堤南</t>
  </si>
  <si>
    <t>ｵｵﾂﾂﾐｷﾀ</t>
  </si>
  <si>
    <t>大堤北</t>
  </si>
  <si>
    <t>ｵｵﾏｶﾞﾘﾁｮｳ</t>
  </si>
  <si>
    <t>大曲町</t>
  </si>
  <si>
    <t>ｵﾆﾔﾅｷﾞﾁｮｳ</t>
  </si>
  <si>
    <t>鬼柳町</t>
  </si>
  <si>
    <t>鍛冶町</t>
  </si>
  <si>
    <t>ｶﾐｴﾂﾞﾘｺ</t>
  </si>
  <si>
    <t>上江釣子</t>
  </si>
  <si>
    <t>ｶﾐｵﾆﾔﾅｷﾞ</t>
  </si>
  <si>
    <t>上鬼柳</t>
  </si>
  <si>
    <t>ｶﾜｷﾞｼ</t>
  </si>
  <si>
    <t>川岸</t>
  </si>
  <si>
    <t>ｷﾀｵﾆﾔﾅｷﾞ</t>
  </si>
  <si>
    <t>北鬼柳</t>
  </si>
  <si>
    <t>ｷﾀｺｳｷﾞｮｳﾀﾞﾝﾁ(3､5ﾊﾞﾝﾁ)</t>
  </si>
  <si>
    <t>北工業団地</t>
  </si>
  <si>
    <t>３、５番地）</t>
  </si>
  <si>
    <t>ｷﾀｺｳｷﾞｮｳﾀﾞﾝﾁ(ｿﾉﾀ)</t>
  </si>
  <si>
    <t>ｸﾁﾅｲﾁｮｳ</t>
  </si>
  <si>
    <t>口内町</t>
  </si>
  <si>
    <t>ｸﾈﾝﾊﾞｼ</t>
  </si>
  <si>
    <t>九年橋</t>
  </si>
  <si>
    <t>ｸﾛｲﾜ</t>
  </si>
  <si>
    <t>黒岩</t>
  </si>
  <si>
    <t>ｸﾛｻﾜｼﾞﾘ</t>
  </si>
  <si>
    <t>黒沢尻</t>
  </si>
  <si>
    <t>ｺﾄﾘｻﾞｷ</t>
  </si>
  <si>
    <t>小鳥崎</t>
  </si>
  <si>
    <t>ｻｲﾜｲﾁｮｳ</t>
  </si>
  <si>
    <t>幸町</t>
  </si>
  <si>
    <t>ｻｸﾗﾄﾞｵﾘ</t>
  </si>
  <si>
    <t>さくら通り</t>
  </si>
  <si>
    <t>ｻﾄﾌﾞﾝ</t>
  </si>
  <si>
    <t>里分</t>
  </si>
  <si>
    <t>ｻﾗｷ</t>
  </si>
  <si>
    <t>更木</t>
  </si>
  <si>
    <t>ｼﾓｴﾂﾞﾘｺ</t>
  </si>
  <si>
    <t>下江釣子</t>
  </si>
  <si>
    <t>ｼﾓｵﾆﾔﾅｷﾞ</t>
  </si>
  <si>
    <t>下鬼柳</t>
  </si>
  <si>
    <t>ｼﾝｺｸﾁｮｳ</t>
  </si>
  <si>
    <t>新穀町</t>
  </si>
  <si>
    <t>ﾀﾁﾊﾞﾅ</t>
  </si>
  <si>
    <t>立花</t>
  </si>
  <si>
    <t>ﾂﾂﾐｶﾞｵｶ</t>
  </si>
  <si>
    <t>堤ケ丘</t>
  </si>
  <si>
    <t>ﾄｷﾜﾀﾞｲ</t>
  </si>
  <si>
    <t>常盤台</t>
  </si>
  <si>
    <t>ﾅｶﾉﾁｮｳ</t>
  </si>
  <si>
    <t>中野町</t>
  </si>
  <si>
    <t>ﾅﾒｼﾀﾞ</t>
  </si>
  <si>
    <t>滑田</t>
  </si>
  <si>
    <t>ﾆﾂﾍﾟｲ</t>
  </si>
  <si>
    <t>新平</t>
  </si>
  <si>
    <t>ﾊﾄｵｶｻﾞｷ</t>
  </si>
  <si>
    <t>鳩岡崎</t>
  </si>
  <si>
    <t>ﾊﾅｿﾞﾉﾁｮｳ</t>
  </si>
  <si>
    <t>花園町</t>
  </si>
  <si>
    <t>ﾋﾗｻﾜ</t>
  </si>
  <si>
    <t>平沢</t>
  </si>
  <si>
    <t>ﾌｼｳｼ</t>
  </si>
  <si>
    <t>臥牛</t>
  </si>
  <si>
    <t>ﾌｼﾞｻﾜ</t>
  </si>
  <si>
    <t>藤沢</t>
  </si>
  <si>
    <t>ﾌﾀｺﾞﾁｮｳ</t>
  </si>
  <si>
    <t>二子町</t>
  </si>
  <si>
    <t>ﾎﾝｺﾞｸﾁｮｳ</t>
  </si>
  <si>
    <t>本石町</t>
  </si>
  <si>
    <t>ﾎﾝﾄﾞｵﾘ</t>
  </si>
  <si>
    <t>本通り</t>
  </si>
  <si>
    <t>ﾏｺﾞﾔｼｷ</t>
  </si>
  <si>
    <t>孫屋敷</t>
  </si>
  <si>
    <t>ﾏﾁﾌﾞﾝ</t>
  </si>
  <si>
    <t>町分</t>
  </si>
  <si>
    <t>ﾑﾗｻｷﾉ</t>
  </si>
  <si>
    <t>村崎野</t>
  </si>
  <si>
    <t>ﾔﾅｷﾞﾊﾗﾁｮｳ</t>
  </si>
  <si>
    <t>柳原町</t>
  </si>
  <si>
    <t>ﾖｼﾁｮｳ</t>
  </si>
  <si>
    <t>芳町</t>
  </si>
  <si>
    <t>ﾘｭｳﾂｳｾﾝﾀｰ</t>
  </si>
  <si>
    <t>流通センター</t>
  </si>
  <si>
    <t>ﾜｶﾐﾔﾁｮｳ</t>
  </si>
  <si>
    <t>若宮町</t>
  </si>
  <si>
    <t>ﾜｶﾞﾁｮｳｲﾜｻｷ</t>
  </si>
  <si>
    <t>和賀町岩崎</t>
  </si>
  <si>
    <t>ﾜｶﾞﾁｮｳｲﾜｻｷｼﾝﾃﾞﾝ</t>
  </si>
  <si>
    <t>和賀町岩崎新田</t>
  </si>
  <si>
    <t>ﾜｶﾞﾁｮｳｲﾜｻﾜ</t>
  </si>
  <si>
    <t>和賀町岩沢</t>
  </si>
  <si>
    <t>ﾜｶﾞﾁｮｳｺﾞﾄｳ</t>
  </si>
  <si>
    <t>和賀町後藤</t>
  </si>
  <si>
    <t>ﾜｶﾞﾁｮｳｽｽﾏｺﾞ</t>
  </si>
  <si>
    <t>和賀町煤孫</t>
  </si>
  <si>
    <t>ﾜｶﾞﾁｮｳｾﾝﾆﾝ</t>
  </si>
  <si>
    <t>和賀町仙人</t>
  </si>
  <si>
    <t>ﾜｶﾞﾁｮｳﾀﾃｶﾜﾒ</t>
  </si>
  <si>
    <t>和賀町竪川目</t>
  </si>
  <si>
    <t>ﾜｶﾞﾁｮｳﾅｶﾞﾇﾏ</t>
  </si>
  <si>
    <t>和賀町長沼</t>
  </si>
  <si>
    <t>ﾜｶﾞﾁｮｳﾌｼﾞﾈ</t>
  </si>
  <si>
    <t>和賀町藤根</t>
  </si>
  <si>
    <t>ﾜｶﾞﾁｮｳﾔﾏｸﾞﾁ</t>
  </si>
  <si>
    <t>和賀町山口</t>
  </si>
  <si>
    <t>ﾜｶﾞﾁｮｳﾖｺｶﾜﾒ</t>
  </si>
  <si>
    <t>和賀町横川目</t>
  </si>
  <si>
    <t>ｸｼﾞｼ</t>
  </si>
  <si>
    <t>久慈市</t>
  </si>
  <si>
    <t>ｱｻﾋﾁｮｳ</t>
  </si>
  <si>
    <t>旭町</t>
  </si>
  <si>
    <t>荒町</t>
  </si>
  <si>
    <t>ｳﾍﾞﾁｮｳ</t>
  </si>
  <si>
    <t>宇部町</t>
  </si>
  <si>
    <t>ｴﾀﾞﾅﾘｻﾜ</t>
  </si>
  <si>
    <t>枝成沢</t>
  </si>
  <si>
    <t>ｵｵｶﾜﾒﾁｮｳ</t>
  </si>
  <si>
    <t>大川目町</t>
  </si>
  <si>
    <t>ｵｵｻﾜ</t>
  </si>
  <si>
    <t>大沢</t>
  </si>
  <si>
    <t>ｵｻﾅｲﾁｮｳ</t>
  </si>
  <si>
    <t>長内町</t>
  </si>
  <si>
    <t>ｶｼﾜｻﾞｷ</t>
  </si>
  <si>
    <t>柏崎</t>
  </si>
  <si>
    <t>ｶﾜｻｷﾁｮｳ</t>
  </si>
  <si>
    <t>川崎町</t>
  </si>
  <si>
    <t>ｶﾜﾇｷ</t>
  </si>
  <si>
    <t>川貫</t>
  </si>
  <si>
    <t>ｷｮｳﾉﾓﾘ</t>
  </si>
  <si>
    <t>京の森</t>
  </si>
  <si>
    <t>ｹﾞﾝﾄﾞｳ</t>
  </si>
  <si>
    <t>源道</t>
  </si>
  <si>
    <t>ｺｸｼﾞﾁｮｳ</t>
  </si>
  <si>
    <t>小久慈町</t>
  </si>
  <si>
    <t>ｻﾑﾗｲﾊﾏﾁｮｳ</t>
  </si>
  <si>
    <t>侍浜町</t>
  </si>
  <si>
    <t>ｻﾜｻﾄ</t>
  </si>
  <si>
    <t>沢里</t>
  </si>
  <si>
    <t>ｼﾞｭｳﾊﾁﾆﾁﾏﾁ</t>
  </si>
  <si>
    <t>十八日町</t>
  </si>
  <si>
    <t>ｼﾝﾅｶﾉﾊｼ</t>
  </si>
  <si>
    <t>新中の橋</t>
  </si>
  <si>
    <t>ﾀｺｳ</t>
  </si>
  <si>
    <t>田高</t>
  </si>
  <si>
    <t>ﾀﾂﾐﾁｮｳ</t>
  </si>
  <si>
    <t>巽町</t>
  </si>
  <si>
    <t>ﾀﾔﾁｮｳ</t>
  </si>
  <si>
    <t>田屋町</t>
  </si>
  <si>
    <t>ﾁｭｳｵｳ</t>
  </si>
  <si>
    <t>中央</t>
  </si>
  <si>
    <t>ﾃﾗｻﾄ</t>
  </si>
  <si>
    <t>寺里</t>
  </si>
  <si>
    <t>ﾃﾝｼﾞﾝﾄﾞｳ</t>
  </si>
  <si>
    <t>天神堂</t>
  </si>
  <si>
    <t>ﾅｶﾉﾊｼ</t>
  </si>
  <si>
    <t>中の橋</t>
  </si>
  <si>
    <t>中町</t>
  </si>
  <si>
    <t>ﾅﾂｲﾁｮｳ</t>
  </si>
  <si>
    <t>夏井町</t>
  </si>
  <si>
    <t>ﾆｲﾀﾞ</t>
  </si>
  <si>
    <t>新井田</t>
  </si>
  <si>
    <t>ﾆｼﾉｻﾜ</t>
  </si>
  <si>
    <t>西の沢</t>
  </si>
  <si>
    <t>ﾆｼﾞｭｳﾊﾁﾆﾁﾏﾁ</t>
  </si>
  <si>
    <t>二十八日町</t>
  </si>
  <si>
    <t>ﾊﾀｹﾀﾞ</t>
  </si>
  <si>
    <t>畑田</t>
  </si>
  <si>
    <t>ﾎﾝﾁｮｳ</t>
  </si>
  <si>
    <t>ﾐﾅﾄﾁｮｳ</t>
  </si>
  <si>
    <t>湊町</t>
  </si>
  <si>
    <t>ﾓﾝｾﾞﾝ</t>
  </si>
  <si>
    <t>門前</t>
  </si>
  <si>
    <t>ﾔﾏｶﾞﾀﾁｮｳｵｸﾞﾆ</t>
  </si>
  <si>
    <t>山形町小国</t>
  </si>
  <si>
    <t>ﾔﾏｶﾞﾀﾁｮｳｶﾜｲ</t>
  </si>
  <si>
    <t>山形町川井</t>
  </si>
  <si>
    <t>ﾔﾏｶﾞﾀﾁｮｳｼﾓﾊﾀ</t>
  </si>
  <si>
    <t>山形町霜畑</t>
  </si>
  <si>
    <t>ﾔﾏｶﾞﾀﾁｮｳﾂﾅｷﾞ</t>
  </si>
  <si>
    <t>山形町繋</t>
  </si>
  <si>
    <t>ﾔﾏｶﾞﾀﾁｮｳﾆｶﾙﾍﾞ</t>
  </si>
  <si>
    <t>山形町荷軽部</t>
  </si>
  <si>
    <t>ﾔﾏｶﾞﾀﾁｮｳﾋﾉｻﾜ</t>
  </si>
  <si>
    <t>山形町日野沢</t>
  </si>
  <si>
    <t>ﾔﾏｶﾞﾀﾁｮｳﾍﾛﾏﾁ</t>
  </si>
  <si>
    <t>山形町戸呂町</t>
  </si>
  <si>
    <t>ﾔﾏｶﾞﾀﾁｮｳﾗｲﾅｲ</t>
  </si>
  <si>
    <t>山形町来内</t>
  </si>
  <si>
    <t>ﾖｳｶﾁｮｳ</t>
  </si>
  <si>
    <t>八日町</t>
  </si>
  <si>
    <t>ﾄｵﾉｼ</t>
  </si>
  <si>
    <t>遠野市</t>
  </si>
  <si>
    <t>ｱｵｻﾞｻﾁｮｳｱｵｻﾞｻ</t>
  </si>
  <si>
    <t>青笹町青笹</t>
  </si>
  <si>
    <t>ｱｵｻﾞｻﾁｮｳﾅｶｻﾞﾜ</t>
  </si>
  <si>
    <t>青笹町中沢</t>
  </si>
  <si>
    <t>ｱｵｻﾞｻﾁｮｳﾇｶﾏｴ</t>
  </si>
  <si>
    <t>青笹町糠前</t>
  </si>
  <si>
    <t>ｱﾔｵﾘﾁｮｳｶﾐｱﾔｵﾘ</t>
  </si>
  <si>
    <t>綾織町上綾織</t>
  </si>
  <si>
    <t>ｱﾔｵﾘﾁｮｳｼﾓｱﾔｵﾘ</t>
  </si>
  <si>
    <t>綾織町下綾織</t>
  </si>
  <si>
    <t>ｱﾔｵﾘﾁｮｳﾆｯｻﾄ</t>
  </si>
  <si>
    <t>綾織町新里</t>
  </si>
  <si>
    <t>ｱﾔｵﾘﾁｮｳﾐｻｻﾞｷ</t>
  </si>
  <si>
    <t>綾織町みさ崎</t>
  </si>
  <si>
    <t>ｳｸﾞｲｽｻﾞｷﾁｮｳ</t>
  </si>
  <si>
    <t>鶯崎町</t>
  </si>
  <si>
    <t>ｵﾄﾓﾁｮｳ</t>
  </si>
  <si>
    <t>小友町</t>
  </si>
  <si>
    <t>ｶﾐｸﾐﾁｮｳ</t>
  </si>
  <si>
    <t>上組町</t>
  </si>
  <si>
    <t>ｶﾐｺﾞｳﾁｮｳｲﾀｻﾞﾜ</t>
  </si>
  <si>
    <t>上郷町板沢</t>
  </si>
  <si>
    <t>ｶﾐｺﾞｳﾁｮｳｻﾋﾅｲ</t>
  </si>
  <si>
    <t>上郷町佐比内</t>
  </si>
  <si>
    <t>ｶﾐｺﾞｳﾁｮｳﾋﾗｸﾗ</t>
  </si>
  <si>
    <t>上郷町平倉</t>
  </si>
  <si>
    <t>ｶﾐｺﾞｳﾁｮｳﾋﾗﾉﾊﾗ</t>
  </si>
  <si>
    <t>上郷町平野原</t>
  </si>
  <si>
    <t>ｶﾐｺﾞｳﾁｮｳﾎｿｺﾞｴ</t>
  </si>
  <si>
    <t>上郷町細越</t>
  </si>
  <si>
    <t>ｶﾐｺﾞｳﾁｮｳﾗｲﾅｲ</t>
  </si>
  <si>
    <t>上郷町来内</t>
  </si>
  <si>
    <t>ｺｸﾁｮｳ</t>
  </si>
  <si>
    <t>穀町</t>
  </si>
  <si>
    <t>ｼﾓｸﾐﾁｮｳ</t>
  </si>
  <si>
    <t>下組町</t>
  </si>
  <si>
    <t>ｼﾝﾏﾁ</t>
  </si>
  <si>
    <t>ﾀﾞｲｸﾁｮｳ</t>
  </si>
  <si>
    <t>大工町</t>
  </si>
  <si>
    <t>中央通り</t>
  </si>
  <si>
    <t>ﾂｷﾓｳｼﾁｮｳｱｵﾀﾞｲ</t>
  </si>
  <si>
    <t>附馬牛町安居台</t>
  </si>
  <si>
    <t>ﾂｷﾓｳｼﾁｮｳｶﾐﾂｷﾓｳｼ</t>
  </si>
  <si>
    <t>附馬牛町上附馬牛</t>
  </si>
  <si>
    <t>ﾂｷﾓｳｼﾁｮｳｼﾓﾂｷﾓｳｼ</t>
  </si>
  <si>
    <t>附馬牛町下附馬牛</t>
  </si>
  <si>
    <t>ﾂｷﾓｳｼﾁｮｳﾄｳｾﾞﾝｼﾞ</t>
  </si>
  <si>
    <t>附馬牛町東禅寺</t>
  </si>
  <si>
    <t>ﾂﾁﾌﾞﾁﾁｮｳｲｲﾄﾖ</t>
  </si>
  <si>
    <t>土淵町飯豊</t>
  </si>
  <si>
    <t>ﾂﾁﾌﾞﾁﾁｮｳｶｼﾜｻﾞｷ</t>
  </si>
  <si>
    <t>土淵町柏崎</t>
  </si>
  <si>
    <t>ﾂﾁﾌﾞﾁﾁｮｳﾂﾁﾌﾞﾁ</t>
  </si>
  <si>
    <t>土淵町土淵</t>
  </si>
  <si>
    <t>ﾂﾁﾌﾞﾁﾁｮｳﾄﾁﾅｲ</t>
  </si>
  <si>
    <t>土淵町栃内</t>
  </si>
  <si>
    <t>ﾂﾁﾌﾞﾁﾁｮｳﾔﾏｸﾞﾁ</t>
  </si>
  <si>
    <t>土淵町山口</t>
  </si>
  <si>
    <t>ﾄｵﾉﾁｮｳ</t>
  </si>
  <si>
    <t>遠野町</t>
  </si>
  <si>
    <t>ﾊﾔｾﾁｮｳ</t>
  </si>
  <si>
    <t>早瀬町</t>
  </si>
  <si>
    <t>ﾋｶﾞｼｶﾐｸﾐﾁｮｳ</t>
  </si>
  <si>
    <t>東上組町</t>
  </si>
  <si>
    <t>ﾋｶﾞｼｺｸﾁｮｳ</t>
  </si>
  <si>
    <t>東穀町</t>
  </si>
  <si>
    <t>ﾋｶﾞｼﾀﾞﾃﾁｮｳ</t>
  </si>
  <si>
    <t>東舘町</t>
  </si>
  <si>
    <t>ﾏﾂｻﾞｷﾁｮｳｺｳｺｳｼﾞ</t>
  </si>
  <si>
    <t>松崎町光興寺</t>
  </si>
  <si>
    <t>ﾏﾂｻﾞｷﾁｮｳｺﾏｷﾞ</t>
  </si>
  <si>
    <t>松崎町駒木</t>
  </si>
  <si>
    <t>ﾏﾂｻﾞｷﾁｮｳｼﾗｲﾜ</t>
  </si>
  <si>
    <t>松崎町白岩</t>
  </si>
  <si>
    <t>ﾏﾂｻﾞｷﾁｮｳﾏﾂｻﾞｷ</t>
  </si>
  <si>
    <t>松崎町松崎</t>
  </si>
  <si>
    <t>ﾐﾔﾓﾘﾁｮｳｶﾐﾏｽｻﾞﾜ</t>
  </si>
  <si>
    <t>宮守町上鱒沢</t>
  </si>
  <si>
    <t>ﾐﾔﾓﾘﾁｮｳｶﾐﾐﾔﾓﾘ</t>
  </si>
  <si>
    <t>宮守町上宮守</t>
  </si>
  <si>
    <t>ﾐﾔﾓﾘﾁｮｳｼﾓﾏｽｻﾞﾜ</t>
  </si>
  <si>
    <t>宮守町下鱒沢</t>
  </si>
  <si>
    <t>ﾐﾔﾓﾘﾁｮｳｼﾓﾐﾔﾓﾘ</t>
  </si>
  <si>
    <t>宮守町下宮守</t>
  </si>
  <si>
    <t>ﾐﾔﾓﾘﾁｮｳﾀｯｿﾍﾞ</t>
  </si>
  <si>
    <t>宮守町達曽部</t>
  </si>
  <si>
    <t>ﾑｲｶﾏﾁ</t>
  </si>
  <si>
    <t>六日町</t>
  </si>
  <si>
    <t>ｲﾁﾉｾｷｼ</t>
  </si>
  <si>
    <t>一関市</t>
  </si>
  <si>
    <t>ｱｲｻﾘ</t>
  </si>
  <si>
    <t>相去</t>
  </si>
  <si>
    <t>ｱｵﾊﾞ</t>
  </si>
  <si>
    <t>青葉</t>
  </si>
  <si>
    <t>ｱｺｵｷﾞ</t>
  </si>
  <si>
    <t>赤荻</t>
  </si>
  <si>
    <t>ｲｼﾊﾞﾀｹ</t>
  </si>
  <si>
    <t>石畑</t>
  </si>
  <si>
    <t>ｲﾜｲﾁｮｳ</t>
  </si>
  <si>
    <t>磐井町</t>
  </si>
  <si>
    <t>ｳﾅﾝ</t>
  </si>
  <si>
    <t>宇南</t>
  </si>
  <si>
    <t>ｴｷﾏｴ</t>
  </si>
  <si>
    <t>駅前</t>
  </si>
  <si>
    <t>ｵｵﾃﾏﾁ</t>
  </si>
  <si>
    <t>大手町</t>
  </si>
  <si>
    <t>ｵｵﾏﾁ</t>
  </si>
  <si>
    <t>大町</t>
  </si>
  <si>
    <t>ｶﾐｵｵﾂｷｺｳｼﾞ</t>
  </si>
  <si>
    <t>上大槻街</t>
  </si>
  <si>
    <t>ｶﾐﾋﾃﾞﾘ</t>
  </si>
  <si>
    <t>上日照</t>
  </si>
  <si>
    <t>ｶﾗｶｲ</t>
  </si>
  <si>
    <t>柄貝</t>
  </si>
  <si>
    <t>ｶﾜｻｷﾁｮｳｳｽｷﾞﾇ</t>
  </si>
  <si>
    <t>川崎町薄衣</t>
  </si>
  <si>
    <t>ｶﾜｻｷﾁｮｳｶﾝｻﾞｷ</t>
  </si>
  <si>
    <t>川崎町門崎</t>
  </si>
  <si>
    <t>ｷﾀｼﾞｭｯｹﾝｺｳｼﾞ</t>
  </si>
  <si>
    <t>北十軒街</t>
  </si>
  <si>
    <t>ｷﾀﾎｳﾘｮｳ</t>
  </si>
  <si>
    <t>北ほうりょう</t>
  </si>
  <si>
    <t>ｸﾎﾞ</t>
  </si>
  <si>
    <t>久保</t>
  </si>
  <si>
    <t>ｹﾞﾝﾋﾞﾁｮｳ</t>
  </si>
  <si>
    <t>厳美町</t>
  </si>
  <si>
    <t>ｺﾞｼﾞｭｳﾆﾝﾏﾁ</t>
  </si>
  <si>
    <t>五十人町</t>
  </si>
  <si>
    <t>ｺｾﾞﾝｼﾞ</t>
  </si>
  <si>
    <t>狐禅寺</t>
  </si>
  <si>
    <t>ｺﾞﾀﾞｲﾁｮｳ</t>
  </si>
  <si>
    <t>五代町</t>
  </si>
  <si>
    <t>ｺﾄﾌﾞｷﾁｮｳ</t>
  </si>
  <si>
    <t>寿町</t>
  </si>
  <si>
    <t>ｻｸﾗｺｳｼﾞ</t>
  </si>
  <si>
    <t>桜街</t>
  </si>
  <si>
    <t>ｻﾜ</t>
  </si>
  <si>
    <t>沢</t>
  </si>
  <si>
    <t>ｻﾝﾀ</t>
  </si>
  <si>
    <t>散田</t>
  </si>
  <si>
    <t>ｻﾝﾉｾｷ</t>
  </si>
  <si>
    <t>三関</t>
  </si>
  <si>
    <t>ｼﾞｼｭﾏﾁ</t>
  </si>
  <si>
    <t>地主町</t>
  </si>
  <si>
    <t>ｼﾓｵｵﾂｷｺｳｼﾞ</t>
  </si>
  <si>
    <t>下大槻街</t>
  </si>
  <si>
    <t>ｼﾞｮｳﾎﾞｳ</t>
  </si>
  <si>
    <t>上坊</t>
  </si>
  <si>
    <t>ｼﾝｵｵﾏﾁ</t>
  </si>
  <si>
    <t>新大町</t>
  </si>
  <si>
    <t>ｽｲｶﾜｺｳｼﾞ</t>
  </si>
  <si>
    <t>吸川街</t>
  </si>
  <si>
    <t>ｽｴﾋﾛ</t>
  </si>
  <si>
    <t>末広</t>
  </si>
  <si>
    <t>ｾｷｶﾞｵｶ</t>
  </si>
  <si>
    <t>関が丘</t>
  </si>
  <si>
    <t>ｾﾝﾏﾔﾁｮｳｲﾜｼﾐｽﾞ</t>
  </si>
  <si>
    <t>千厩町磐清水</t>
  </si>
  <si>
    <t>ｾﾝﾏﾔﾁｮｳｵｸﾀﾏ</t>
  </si>
  <si>
    <t>千厩町奥玉</t>
  </si>
  <si>
    <t>ｾﾝﾏﾔﾁｮｳｷﾖﾀ</t>
  </si>
  <si>
    <t>千厩町清田</t>
  </si>
  <si>
    <t>ｾﾝﾏﾔﾁｮｳｺﾅｼ</t>
  </si>
  <si>
    <t>千厩町小梨</t>
  </si>
  <si>
    <t>ｾﾝﾏﾔﾁｮｳｾﾝﾏﾔ</t>
  </si>
  <si>
    <t>千厩町千厩</t>
  </si>
  <si>
    <t>ﾀﾞｲﾄｳﾁｮｳｵｵﾊﾗ</t>
  </si>
  <si>
    <t>大東町大原</t>
  </si>
  <si>
    <t>ﾀﾞｲﾄｳﾁｮｳｵｷﾀ</t>
  </si>
  <si>
    <t>大東町沖田</t>
  </si>
  <si>
    <t>ﾀﾞｲﾄｳﾁｮｳｻﾙｻﾜ</t>
  </si>
  <si>
    <t>大東町猿沢</t>
  </si>
  <si>
    <t>ﾀﾞｲﾄｳﾁｮｳｼﾌﾞﾀﾐ</t>
  </si>
  <si>
    <t>大東町渋民</t>
  </si>
  <si>
    <t>ﾀﾞｲﾄｳﾁｮｳｽﾘｻﾜ</t>
  </si>
  <si>
    <t>大東町摺沢</t>
  </si>
  <si>
    <t>ﾀﾞｲﾄｳﾁｮｳｿｹﾞｲ</t>
  </si>
  <si>
    <t>大東町曽慶</t>
  </si>
  <si>
    <t>ﾀﾞｲﾄｳﾁｮｳﾄﾘｳﾐ</t>
  </si>
  <si>
    <t>大東町鳥海</t>
  </si>
  <si>
    <t>ﾀﾞｲﾄｳﾁｮｳﾅｶｶﾞﾜ</t>
  </si>
  <si>
    <t>大東町中川</t>
  </si>
  <si>
    <t>ﾀﾞｲﾏﾁ</t>
  </si>
  <si>
    <t>台町</t>
  </si>
  <si>
    <t>ﾀｶｻｷﾁｮｳ</t>
  </si>
  <si>
    <t>高崎町</t>
  </si>
  <si>
    <t>ﾀｷｻﾞﾜ</t>
  </si>
  <si>
    <t>滝沢</t>
  </si>
  <si>
    <t>ﾀｹﾔﾏﾁｮｳ</t>
  </si>
  <si>
    <t>竹山町</t>
  </si>
  <si>
    <t>ﾀﾑﾗﾁｮｳ</t>
  </si>
  <si>
    <t>田村町</t>
  </si>
  <si>
    <t>ﾀﾝﾏﾁ</t>
  </si>
  <si>
    <t>反町</t>
  </si>
  <si>
    <t>ﾁｭｳｵｳﾁｮｳ</t>
  </si>
  <si>
    <t>中央町</t>
  </si>
  <si>
    <t>ﾁﾖﾀﾞﾁｮｳ</t>
  </si>
  <si>
    <t>千代田町</t>
  </si>
  <si>
    <t>ﾂﾘﾔﾏ</t>
  </si>
  <si>
    <t>釣山</t>
  </si>
  <si>
    <t>ﾄﾞｳﾔﾁｮｳ</t>
  </si>
  <si>
    <t>銅谷町</t>
  </si>
  <si>
    <t>ﾅｶｻﾄ(ｻﾜﾀﾞ)</t>
  </si>
  <si>
    <t>中里</t>
  </si>
  <si>
    <t>沢田）</t>
  </si>
  <si>
    <t>ﾅｶｻﾄ(ｿﾉﾀ)</t>
  </si>
  <si>
    <t>ﾅﾙｶﾞﾐ</t>
  </si>
  <si>
    <t>鳴神</t>
  </si>
  <si>
    <t>ﾆｲﾔﾏ</t>
  </si>
  <si>
    <t>新山</t>
  </si>
  <si>
    <t>ﾆｼｻﾞﾜ</t>
  </si>
  <si>
    <t>西沢</t>
  </si>
  <si>
    <t>ﾆﾎﾝｷﾞ</t>
  </si>
  <si>
    <t>二本木</t>
  </si>
  <si>
    <t>ﾇﾏﾀ</t>
  </si>
  <si>
    <t>沼田</t>
  </si>
  <si>
    <t>ﾊｷﾞｼｮｳ(ｱｶｲﾉｺ､ｱｼﾉｸﾁ､ｱﾏﾜﾗﾋﾞ､ｵｲﾅｶﾞﾚ､ｵｵｻﾜ､ｶﾐｳﾂﾉ､ｶﾐﾎﾝｺﾞｳ､ｶﾐﾖｳｶﾞｲ､ｹｼｮｳ</t>
  </si>
  <si>
    <t>萩荘</t>
  </si>
  <si>
    <t>赤猪子、芦ノ口、甘蕨、老流、大沢、上宇津野、上本郷、上要害、化粧</t>
  </si>
  <si>
    <t>ｻﾞｶ､ｻﾝｶﾞﾂﾀﾞ､ｼﾓｳﾂﾉ､ｼﾓﾎﾝｺﾞｳ､ｿﾃﾞﾔﾏ､ﾄﾞｳﾉｻﾜ､ﾄﾁｸﾗ､ﾄﾁｸﾗﾐﾅﾐ､ﾅｶﾞｸﾗ､ﾅｶｻﾞﾜ､</t>
  </si>
  <si>
    <t>坂、三月田、下宇津野、下本郷、外山、堂の沢、栃倉、栃倉南、長倉、中沢、</t>
  </si>
  <si>
    <t>ﾊﾁﾓﾘ､ﾊﾞﾊﾞ､ﾋﾛｵﾓﾃ､ﾋﾗﾊﾞ､ﾌﾙｶﾏﾊﾞ､ﾏｶﾞﾘﾌﾁ､ﾏﾂﾊﾞﾗ､ﾐﾅﾐｻﾞﾜ､ﾔｷﾞ､ﾔｯｷﾘ､ﾔｾ､</t>
  </si>
  <si>
    <t>八森、馬場、広面、平場、古釜場、曲淵、松原、南沢、谷起、焼切、八瀬、</t>
  </si>
  <si>
    <t>ﾔﾊﾀ､ﾔﾏﾉｻﾜ)</t>
  </si>
  <si>
    <t>八幡、山ノ沢）</t>
  </si>
  <si>
    <t>ﾊｷﾞｼｮｳ(ｿﾉﾀ)</t>
  </si>
  <si>
    <t>ﾊﾀｵﾘﾔﾏ</t>
  </si>
  <si>
    <t>機織山</t>
  </si>
  <si>
    <t>ﾊﾅｲｽﾞﾐﾁｮｳｵｲﾏﾂ</t>
  </si>
  <si>
    <t>花泉町老松</t>
  </si>
  <si>
    <t>ﾊﾅｲｽﾞﾐﾁｮｳｶｻﾞﾜ</t>
  </si>
  <si>
    <t>花泉町金沢</t>
  </si>
  <si>
    <t>ﾊﾅｲｽﾞﾐﾁｮｳﾅｶﾞｲ</t>
  </si>
  <si>
    <t>花泉町永井</t>
  </si>
  <si>
    <t>ﾊﾅｲｽﾞﾐﾁｮｳﾊﾅｲｽﾞﾐ</t>
  </si>
  <si>
    <t>花泉町花泉</t>
  </si>
  <si>
    <t>ﾊﾅｲｽﾞﾐﾁｮｳﾋｶﾀ</t>
  </si>
  <si>
    <t>花泉町日形</t>
  </si>
  <si>
    <t>ﾊﾅｲｽﾞﾐﾁｮｳﾕｼﾏ</t>
  </si>
  <si>
    <t>花泉町油島</t>
  </si>
  <si>
    <t>ﾊﾅｲｽﾞﾐﾁｮｳﾜｸﾂ(ｲﾁﾉﾏﾁ､ﾆﾉﾏﾁ､ｶﾐﾊﾗ､ｻｶｲ､ﾌﾙｶﾜ､ﾐﾁｼﾀ)</t>
  </si>
  <si>
    <t>花泉町涌津</t>
  </si>
  <si>
    <t>一ノ町、二ノ町、上原、境、古川、道下）</t>
  </si>
  <si>
    <t>ﾊﾅｲｽﾞﾐﾁｮｳﾜｸﾂ(ｿﾉﾀ)</t>
  </si>
  <si>
    <t>ﾋｶﾞｼｶｵｳﾁｮｳ</t>
  </si>
  <si>
    <t>東花王町</t>
  </si>
  <si>
    <t>ﾋｶﾞｼｺﾞﾀﾞｲ</t>
  </si>
  <si>
    <t>東五代</t>
  </si>
  <si>
    <t>ﾋｶﾞｼｼﾞｼｭﾏﾁ</t>
  </si>
  <si>
    <t>東地主町</t>
  </si>
  <si>
    <t>ﾋｶﾞｼﾀﾞｲ</t>
  </si>
  <si>
    <t>東台</t>
  </si>
  <si>
    <t>ﾋｶﾞｼﾔﾏﾁｮｳﾀｺｳﾂﾞ</t>
  </si>
  <si>
    <t>東山町田河津</t>
  </si>
  <si>
    <t>ﾋｶﾞｼﾔﾏﾁｮｳﾅｶﾞｻｶ</t>
  </si>
  <si>
    <t>東山町長坂</t>
  </si>
  <si>
    <t>ﾋｶﾞｼﾔﾏﾁｮｳﾏﾂｶﾜ</t>
  </si>
  <si>
    <t>東山町松川</t>
  </si>
  <si>
    <t>ﾋﾛｺｳｼﾞ</t>
  </si>
  <si>
    <t>広街</t>
  </si>
  <si>
    <t>ﾋﾜﾀｼ</t>
  </si>
  <si>
    <t>樋渡</t>
  </si>
  <si>
    <t>ﾌｶﾏﾁ</t>
  </si>
  <si>
    <t>深町</t>
  </si>
  <si>
    <t>ﾌｼﾞｻﾜﾁｮｳｵｵｶｺﾞ</t>
  </si>
  <si>
    <t>藤沢町大籠</t>
  </si>
  <si>
    <t>ﾌｼﾞｻﾜﾁｮｳｷﾉﾐ</t>
  </si>
  <si>
    <t>藤沢町黄海</t>
  </si>
  <si>
    <t>ﾌｼﾞｻﾜﾁｮｳｽﾅｺﾞﾀ</t>
  </si>
  <si>
    <t>藤沢町砂子田</t>
  </si>
  <si>
    <t>ﾌｼﾞｻﾜﾁｮｳﾄｸﾀﾞ</t>
  </si>
  <si>
    <t>藤沢町徳田</t>
  </si>
  <si>
    <t>ﾌｼﾞｻﾜﾁｮｳﾆｲﾇﾏ</t>
  </si>
  <si>
    <t>藤沢町新沼</t>
  </si>
  <si>
    <t>ﾌｼﾞｻﾜﾁｮｳﾆｼｸﾞﾁ</t>
  </si>
  <si>
    <t>藤沢町西口</t>
  </si>
  <si>
    <t>ﾌｼﾞｻﾜﾁｮｳﾌｼﾞｻﾜ</t>
  </si>
  <si>
    <t>藤沢町藤沢</t>
  </si>
  <si>
    <t>ﾌｼﾞｻﾜﾁｮｳﾎﾛﾜ</t>
  </si>
  <si>
    <t>藤沢町保呂羽</t>
  </si>
  <si>
    <t>ﾌｼﾞｻﾜﾁｮｳﾏｽｻﾞﾜ</t>
  </si>
  <si>
    <t>藤沢町増沢</t>
  </si>
  <si>
    <t>ﾏｲｶﾜ</t>
  </si>
  <si>
    <t>舞川</t>
  </si>
  <si>
    <t>ﾏｼﾊﾞ</t>
  </si>
  <si>
    <t>真柴</t>
  </si>
  <si>
    <t>ﾏﾁｳﾗ</t>
  </si>
  <si>
    <t>町浦</t>
  </si>
  <si>
    <t>ﾐﾅﾐｼﾞｭｯｹﾝｺｳｼﾞ</t>
  </si>
  <si>
    <t>南十軒街</t>
  </si>
  <si>
    <t>ﾐﾅﾐｼﾝﾏﾁ</t>
  </si>
  <si>
    <t>南新町</t>
  </si>
  <si>
    <t>ﾐﾅﾐﾎｳﾘｮｳ</t>
  </si>
  <si>
    <t>南ほうりょう</t>
  </si>
  <si>
    <t>ﾐﾔｻｶﾁｮｳ</t>
  </si>
  <si>
    <t>宮坂町</t>
  </si>
  <si>
    <t>ﾐﾔｼﾀﾁｮｳ</t>
  </si>
  <si>
    <t>宮下町</t>
  </si>
  <si>
    <t>ﾐﾔﾏｴﾁｮｳ</t>
  </si>
  <si>
    <t>宮前町</t>
  </si>
  <si>
    <t>ﾑﾛﾈﾁｮｳｵﾘｶﾍﾞ</t>
  </si>
  <si>
    <t>室根町折壁</t>
  </si>
  <si>
    <t>ﾑﾛﾈﾁｮｳﾂﾔｶﾞﾜ</t>
  </si>
  <si>
    <t>室根町津谷川</t>
  </si>
  <si>
    <t>ﾑﾛﾈﾁｮｳﾔｺﾞｼ</t>
  </si>
  <si>
    <t>室根町矢越</t>
  </si>
  <si>
    <t>ﾔｻｶｴ</t>
  </si>
  <si>
    <t>弥栄</t>
  </si>
  <si>
    <t>ﾔﾅｷﾞﾏﾁ</t>
  </si>
  <si>
    <t>柳町</t>
  </si>
  <si>
    <t>ﾔﾏﾉﾒ(ｵｵﾂｷ)</t>
  </si>
  <si>
    <t>山目</t>
  </si>
  <si>
    <t>大槻）</t>
  </si>
  <si>
    <t>ﾔﾏﾉﾒ(ｻｲﾃﾝ)</t>
  </si>
  <si>
    <t>才天）</t>
  </si>
  <si>
    <t>ﾔﾏﾉﾒ(ｻｶｲ)</t>
  </si>
  <si>
    <t>境）</t>
  </si>
  <si>
    <t>ﾔﾏﾉﾒ(ｻﾄﾏｴ)</t>
  </si>
  <si>
    <t>里前）</t>
  </si>
  <si>
    <t>ﾔﾏﾉﾒ(ｻﾜｳﾁ)</t>
  </si>
  <si>
    <t>沢内）</t>
  </si>
  <si>
    <t>ﾔﾏﾉﾒ(ｻﾝﾀﾝﾀﾞ)</t>
  </si>
  <si>
    <t>三反田）</t>
  </si>
  <si>
    <t>ﾔﾏﾉﾒ(ｼﾞｭｳﾆｼﾞﾝ)</t>
  </si>
  <si>
    <t>十二神）</t>
  </si>
  <si>
    <t>ﾔﾏﾉﾒ(ﾀﾁｻﾞﾜ)</t>
  </si>
  <si>
    <t>立沢）</t>
  </si>
  <si>
    <t>ﾔﾏﾉﾒ(ﾀﾃ)</t>
  </si>
  <si>
    <t>館）</t>
  </si>
  <si>
    <t>ﾔﾏﾉﾒ(ﾃﾗﾏｴ)</t>
  </si>
  <si>
    <t>寺前）</t>
  </si>
  <si>
    <t>ﾔﾏﾉﾒ(ﾄﾞﾛﾀ)</t>
  </si>
  <si>
    <t>泥田）</t>
  </si>
  <si>
    <t>ﾔﾏﾉﾒ(ﾄﾞﾛﾀﾔﾏｼﾀ)</t>
  </si>
  <si>
    <t>泥田山下）</t>
  </si>
  <si>
    <t>ﾔﾏﾉﾒ(ﾅｶﾉ)</t>
  </si>
  <si>
    <t>中野）</t>
  </si>
  <si>
    <t>ﾔﾏﾉﾒ(ﾏｴﾀﾞ)</t>
  </si>
  <si>
    <t>前田）</t>
  </si>
  <si>
    <t>ﾔﾏﾉﾒ(ﾑｶｲﾉ)</t>
  </si>
  <si>
    <t>向野）</t>
  </si>
  <si>
    <t>ﾔﾏﾉﾒﾏﾁ</t>
  </si>
  <si>
    <t>山目町</t>
  </si>
  <si>
    <t>ﾕﾀｶﾏﾁ</t>
  </si>
  <si>
    <t>豊町</t>
  </si>
  <si>
    <t>ﾖｳｶﾞｲ</t>
  </si>
  <si>
    <t>要害</t>
  </si>
  <si>
    <t>ﾗﾝﾊﾞｲﾁｮｳ</t>
  </si>
  <si>
    <t>蘭梅町</t>
  </si>
  <si>
    <t>ﾘｸｾﾞﾝﾀｶﾀｼ</t>
  </si>
  <si>
    <t>陸前高田市</t>
  </si>
  <si>
    <t>ｹｾﾝﾁｮｳ</t>
  </si>
  <si>
    <t>気仙町</t>
  </si>
  <si>
    <t>ﾀｶﾀﾁｮｳ</t>
  </si>
  <si>
    <t>高田町</t>
  </si>
  <si>
    <t>ﾀｹｺﾏﾁｮｳ</t>
  </si>
  <si>
    <t>竹駒町</t>
  </si>
  <si>
    <t>ﾋﾛﾀﾁｮｳ</t>
  </si>
  <si>
    <t>広田町</t>
  </si>
  <si>
    <t>ﾔﾊｷﾞﾁｮｳ</t>
  </si>
  <si>
    <t>矢作町</t>
  </si>
  <si>
    <t>ﾖｺﾀﾁｮｳ</t>
  </si>
  <si>
    <t>横田町</t>
  </si>
  <si>
    <t>ﾖﾈｻｷﾁｮｳ</t>
  </si>
  <si>
    <t>米崎町</t>
  </si>
  <si>
    <t>ｶﾏｲｼｼ</t>
  </si>
  <si>
    <t>釜石市</t>
  </si>
  <si>
    <t>ｳｵｶﾞｼ</t>
  </si>
  <si>
    <t>魚河岸</t>
  </si>
  <si>
    <t>ｳﾉｽﾏｲﾁｮｳ</t>
  </si>
  <si>
    <t>鵜住居町</t>
  </si>
  <si>
    <t>ｳﾚｲｼﾁｮｳ</t>
  </si>
  <si>
    <t>嬉石町</t>
  </si>
  <si>
    <t>ｵｵﾀﾀﾞｺｴﾁｮｳ</t>
  </si>
  <si>
    <t>大只越町</t>
  </si>
  <si>
    <t>ｵｵﾀﾞｲﾗﾁｮｳ</t>
  </si>
  <si>
    <t>大平町</t>
  </si>
  <si>
    <t>ｵｵﾜﾀﾘﾁｮｳ</t>
  </si>
  <si>
    <t>大渡町</t>
  </si>
  <si>
    <t>ｶﾀｷﾞｼﾁｮｳ</t>
  </si>
  <si>
    <t>片岸町</t>
  </si>
  <si>
    <t>ｶｯｼﾁｮｳ</t>
  </si>
  <si>
    <t>甲子町</t>
  </si>
  <si>
    <t>ｶﾏｲｼ</t>
  </si>
  <si>
    <t>釜石</t>
  </si>
  <si>
    <t>ｶﾐﾅｶｼﾏﾁｮｳ</t>
  </si>
  <si>
    <t>上中島町</t>
  </si>
  <si>
    <t>ｸﾘﾊﾞﾔｼﾁｮｳ</t>
  </si>
  <si>
    <t>栗林町</t>
  </si>
  <si>
    <t>ｹﾞﾝﾀｻﾜﾁｮｳ</t>
  </si>
  <si>
    <t>源太沢町</t>
  </si>
  <si>
    <t>ｺｶﾞﾜﾁｮｳ</t>
  </si>
  <si>
    <t>小川町</t>
  </si>
  <si>
    <t>ｺｻﾉﾁｮｳ</t>
  </si>
  <si>
    <t>小佐野町</t>
  </si>
  <si>
    <t>ｺﾏｷﾞﾁｮｳ</t>
  </si>
  <si>
    <t>駒木町</t>
  </si>
  <si>
    <t>ｻﾀﾞﾅｲﾁｮｳ</t>
  </si>
  <si>
    <t>定内町</t>
  </si>
  <si>
    <t>ｼﾝﾊﾏﾁｮｳ</t>
  </si>
  <si>
    <t>新浜町</t>
  </si>
  <si>
    <t>ｽｽﾞｺﾁｮｳ</t>
  </si>
  <si>
    <t>鈴子町</t>
  </si>
  <si>
    <t>ﾀﾀﾞｺｴﾁｮｳ</t>
  </si>
  <si>
    <t>只越町</t>
  </si>
  <si>
    <t>ﾁﾄﾞﾘﾁｮｳ</t>
  </si>
  <si>
    <t>千鳥町</t>
  </si>
  <si>
    <t>ﾄｳﾆﾁｮｳ(ﾅﾍﾞｸﾗ)</t>
  </si>
  <si>
    <t>唐丹町</t>
  </si>
  <si>
    <t>鍋倉）</t>
  </si>
  <si>
    <t>ﾄｳﾆﾁｮｳ(ｿﾉﾀ)</t>
  </si>
  <si>
    <t>ﾅｶﾂﾞﾏﾁｮｳ</t>
  </si>
  <si>
    <t>中妻町</t>
  </si>
  <si>
    <t>ﾉﾀﾞﾁｮｳ</t>
  </si>
  <si>
    <t>野田町</t>
  </si>
  <si>
    <t>ﾊｺｻﾞｷﾁｮｳ</t>
  </si>
  <si>
    <t>箱崎町</t>
  </si>
  <si>
    <t>ﾊｼﾉﾁｮｳ</t>
  </si>
  <si>
    <t>橋野町</t>
  </si>
  <si>
    <t>ﾊﾏﾁｮｳ</t>
  </si>
  <si>
    <t>浜町</t>
  </si>
  <si>
    <t>ﾋｶﾞｼﾏｴﾁｮｳ</t>
  </si>
  <si>
    <t>東前町</t>
  </si>
  <si>
    <t>ﾍｲﾀ</t>
  </si>
  <si>
    <t>平田</t>
  </si>
  <si>
    <t>ﾏﾂﾊﾞﾗﾁｮｳ</t>
  </si>
  <si>
    <t>松原町</t>
  </si>
  <si>
    <t>ﾔｸﾞﾓﾁｮｳ</t>
  </si>
  <si>
    <t>八雲町</t>
  </si>
  <si>
    <t>ﾘｮｳｲｼﾁｮｳ</t>
  </si>
  <si>
    <t>両石町</t>
  </si>
  <si>
    <t>ﾚｲｶﾞｸﾞﾁﾁｮｳ</t>
  </si>
  <si>
    <t>礼ケ口町</t>
  </si>
  <si>
    <t>ﾆﾉﾍｼ</t>
  </si>
  <si>
    <t>二戸市</t>
  </si>
  <si>
    <t>ｱｯﾋﾟ</t>
  </si>
  <si>
    <t>安比</t>
  </si>
  <si>
    <t>ｲｼｷﾘﾄﾞｺﾛ</t>
  </si>
  <si>
    <t>石切所</t>
  </si>
  <si>
    <t>ｶﾏｻﾞﾜ</t>
  </si>
  <si>
    <t>釜沢</t>
  </si>
  <si>
    <t>ｶﾐﾄﾏｲ</t>
  </si>
  <si>
    <t>上斗米</t>
  </si>
  <si>
    <t>ｷﾝﾀｲﾁ</t>
  </si>
  <si>
    <t>金田一</t>
  </si>
  <si>
    <t>ｼﾓﾄﾏｲ(ｿﾄｾﾘｻﾜ､ﾂｷｵﾘ､ﾂﾁﾊﾞｼ)</t>
  </si>
  <si>
    <t>下斗米</t>
  </si>
  <si>
    <t>外芹沢、月折、土橋）</t>
  </si>
  <si>
    <t>ｼﾓﾄﾏｲ(ｿﾉﾀ)</t>
  </si>
  <si>
    <t>ｼﾞｮｳﾎﾞｳｼﾞﾏﾁｱｲﾅｻﾞﾜ</t>
  </si>
  <si>
    <t>浄法寺町合名沢</t>
  </si>
  <si>
    <t>ｼﾞｮｳﾎﾞｳｼﾞﾏﾁｱｽｶ</t>
  </si>
  <si>
    <t>浄法寺町飛鳥</t>
  </si>
  <si>
    <t>ｼﾞｮｳﾎﾞｳｼﾞﾏﾁｱｽｶﾔﾁ</t>
  </si>
  <si>
    <t>浄法寺町飛鳥谷地</t>
  </si>
  <si>
    <t>ｼﾞｮｳﾎﾞｳｼﾞﾏﾁｱｯﾋﾟﾅｲ</t>
  </si>
  <si>
    <t>浄法寺町安比内</t>
  </si>
  <si>
    <t>ｼﾞｮｳﾎﾞｳｼﾞﾏﾁｱｯﾋﾟﾅｲｻﾞﾜ</t>
  </si>
  <si>
    <t>浄法寺町安比内沢</t>
  </si>
  <si>
    <t>ｼﾞｮｳﾎﾞｳｼﾞﾏﾁｱﾗﾔ</t>
  </si>
  <si>
    <t>浄法寺町荒谷</t>
  </si>
  <si>
    <t>ｼﾞｮｳﾎﾞｳｼﾞﾏﾁｱﾗﾔｼｷ</t>
  </si>
  <si>
    <t>浄法寺町荒屋敷</t>
  </si>
  <si>
    <t>ｼﾞｮｳﾎﾞｳｼﾞﾏﾁｲｲﾂﾞｶ</t>
  </si>
  <si>
    <t>浄法寺町飯近</t>
  </si>
  <si>
    <t>ｼﾞｮｳﾎﾞｳｼﾞﾏﾁｲｴﾉｳｴ</t>
  </si>
  <si>
    <t>浄法寺町家ノ上</t>
  </si>
  <si>
    <t>ｼﾞｮｳﾎﾞｳｼﾞﾏﾁｲｻｷｻﾞﾜ</t>
  </si>
  <si>
    <t>浄法寺町伊崎沢</t>
  </si>
  <si>
    <t>ｼﾞｮｳﾎﾞｳｼﾞﾏﾁｲﾂﾀﾝﾀﾞ</t>
  </si>
  <si>
    <t>浄法寺町一反田</t>
  </si>
  <si>
    <t>ｼﾞｮｳﾎﾞｳｼﾞﾏﾁｲﾜﾌﾞﾁ</t>
  </si>
  <si>
    <t>浄法寺町岩渕</t>
  </si>
  <si>
    <t>ｼﾞｮｳﾎﾞｳｼﾞﾏﾁｳｼﾛｸﾎﾞ</t>
  </si>
  <si>
    <t>浄法寺町後久保</t>
  </si>
  <si>
    <t>ｼﾞｮｳﾎﾞｳｼﾞﾏﾁｳﾄｻﾞｶ</t>
  </si>
  <si>
    <t>浄法寺町ウト坂</t>
  </si>
  <si>
    <t>ｼﾞｮｳﾎﾞｳｼﾞﾏﾁｳﾏｱﾗｲﾊﾞ</t>
  </si>
  <si>
    <t>浄法寺町馬洗場</t>
  </si>
  <si>
    <t>ｼﾞｮｳﾎﾞｳｼﾞﾏﾁｳﾒﾉｷ</t>
  </si>
  <si>
    <t>浄法寺町梅ノ木</t>
  </si>
  <si>
    <t>ｼﾞｮｳﾎﾞｳｼﾞﾏﾁｳﾙｼｻﾞﾜ</t>
  </si>
  <si>
    <t>浄法寺町漆沢</t>
  </si>
  <si>
    <t>ｼﾞｮｳﾎﾞｳｼﾞﾏﾁｳﾙｼｻﾞﾜｵｵｸﾎﾞ</t>
  </si>
  <si>
    <t>浄法寺町漆沢大久保</t>
  </si>
  <si>
    <t>ｼﾞｮｳﾎﾞｳｼﾞﾏﾁｳﾙｼｻﾞﾜｶﾐﾀｲﾗ</t>
  </si>
  <si>
    <t>浄法寺町漆沢上平</t>
  </si>
  <si>
    <t>ｼﾞｮｳﾎﾞｳｼﾞﾏﾁｳﾙｼｻﾞﾜｶﾐﾏｴﾀ</t>
  </si>
  <si>
    <t>浄法寺町漆沢上前田</t>
  </si>
  <si>
    <t>ｼﾞｮｳﾎﾞｳｼﾞﾏﾁｳﾙｼｻﾞﾜｼﾓﾀｲﾗ</t>
  </si>
  <si>
    <t>浄法寺町漆沢下平</t>
  </si>
  <si>
    <t>ｼﾞｮｳﾎﾞｳｼﾞﾏﾁｳﾙｼｻﾞﾜｼﾓﾏｴﾀ</t>
  </si>
  <si>
    <t>浄法寺町漆沢下モ前田</t>
  </si>
  <si>
    <t>ｼﾞｮｳﾎﾞｳｼﾞﾏﾁｳﾙｼｻﾞﾜﾀﾃ</t>
  </si>
  <si>
    <t>浄法寺町漆沢舘</t>
  </si>
  <si>
    <t>ｼﾞｮｳﾎﾞｳｼﾞﾏﾁｳﾙｼｻﾞﾜﾅｶﾏｴﾀ</t>
  </si>
  <si>
    <t>浄法寺町漆沢中前田</t>
  </si>
  <si>
    <t>ｼﾞｮｳﾎﾞｳｼﾞﾏﾁｳﾙｼﾊﾞﾀ</t>
  </si>
  <si>
    <t>浄法寺町漆畑</t>
  </si>
  <si>
    <t>ｼﾞｮｳﾎﾞｳｼﾞﾏﾁｳﾙｼﾊﾞﾗ</t>
  </si>
  <si>
    <t>浄法寺町漆原</t>
  </si>
  <si>
    <t>ｼﾞｮｳﾎﾞｳｼﾞﾏﾁｳﾜﾉ</t>
  </si>
  <si>
    <t>浄法寺町上野</t>
  </si>
  <si>
    <t>ｼﾞｮｳﾎﾞｳｼﾞﾏﾁｵｵｼﾀ</t>
  </si>
  <si>
    <t>浄法寺町大志田</t>
  </si>
  <si>
    <t>ｼﾞｮｳﾎﾞｳｼﾞﾏﾁｵｵｼﾐｽﾞｱﾗﾔ</t>
  </si>
  <si>
    <t>浄法寺町大清水荒屋</t>
  </si>
  <si>
    <t>ｼﾞｮｳﾎﾞｳｼﾞﾏﾁｵｵｼﾐｽﾞｼﾓﾀｲﾗ</t>
  </si>
  <si>
    <t>浄法寺町大清水下モ平</t>
  </si>
  <si>
    <t>ｼﾞｮｳﾎﾞｳｼﾞﾏﾁｵｵｼﾐｽﾞｿﾗｸﾎﾞ</t>
  </si>
  <si>
    <t>浄法寺町大清水空久保</t>
  </si>
  <si>
    <t>ｼﾞｮｳﾎﾞｳｼﾞﾏﾁｵｵｼﾐｽﾞﾏｴﾀ</t>
  </si>
  <si>
    <t>浄法寺町大清水前田</t>
  </si>
  <si>
    <t>ｼﾞｮｳﾎﾞｳｼﾞﾏﾁｵｵﾀﾞｲﾗ</t>
  </si>
  <si>
    <t>浄法寺町大平</t>
  </si>
  <si>
    <t>ｼﾞｮｳﾎﾞｳｼﾞﾏﾁｵｵﾃ</t>
  </si>
  <si>
    <t>浄法寺町大手</t>
  </si>
  <si>
    <t>ｼﾞｮｳﾎﾞｳｼﾞﾏﾁｵｵﾊﾀ</t>
  </si>
  <si>
    <t>浄法寺町大畑</t>
  </si>
  <si>
    <t>ｼﾞｮｳﾎﾞｳｼﾞﾏﾁｵｶﾓﾄ</t>
  </si>
  <si>
    <t>浄法寺町岡本</t>
  </si>
  <si>
    <t>ｼﾞｮｳﾎﾞｳｼﾞﾏﾁｵｶﾓﾄﾏｴﾀ</t>
  </si>
  <si>
    <t>浄法寺町岡本前田</t>
  </si>
  <si>
    <t>ｼﾞｮｳﾎﾞｳｼﾞﾏﾁｵｻﾙﾍﾞ</t>
  </si>
  <si>
    <t>浄法寺町長流部</t>
  </si>
  <si>
    <t>ｼﾞｮｳﾎﾞｳｼﾞﾏﾁｵﾔﾏｸﾎﾞ</t>
  </si>
  <si>
    <t>浄法寺町御山久保</t>
  </si>
  <si>
    <t>ｼﾞｮｳﾎﾞｳｼﾞﾏﾁｵﾝﾔﾏｳﾜﾀﾞｲ</t>
  </si>
  <si>
    <t>浄法寺町御山上平</t>
  </si>
  <si>
    <t>ｼﾞｮｳﾎﾞｳｼﾞﾏﾁｵﾝﾔﾏｳﾜﾉ</t>
  </si>
  <si>
    <t>浄法寺町御山上野</t>
  </si>
  <si>
    <t>ｼﾞｮｳﾎﾞｳｼﾞﾏﾁｵﾝﾔﾏｵｵｸﾎﾞ</t>
  </si>
  <si>
    <t>浄法寺町御山大久保</t>
  </si>
  <si>
    <t>ｼﾞｮｳﾎﾞｳｼﾞﾏﾁｵﾝﾔﾏｼﾓﾏｴﾀ</t>
  </si>
  <si>
    <t>浄法寺町御山下前田</t>
  </si>
  <si>
    <t>ｼﾞｮｳﾎﾞｳｼﾞﾏﾁｵﾝﾔﾏﾀﾃ</t>
  </si>
  <si>
    <t>浄法寺町御山舘</t>
  </si>
  <si>
    <t>ｼﾞｮｳﾎﾞｳｼﾞﾏﾁｵﾝﾔﾏﾅｶﾏｴﾀ</t>
  </si>
  <si>
    <t>浄法寺町御山中前田</t>
  </si>
  <si>
    <t>ｼﾞｮｳﾎﾞｳｼﾞﾏﾁｵﾝﾔﾏﾏｴﾀ</t>
  </si>
  <si>
    <t>浄法寺町御山前田</t>
  </si>
  <si>
    <t>ｼﾞｮｳﾎﾞｳｼﾞﾏﾁｶｲｼｮｳ</t>
  </si>
  <si>
    <t>浄法寺町海上</t>
  </si>
  <si>
    <t>ｼﾞｮｳﾎﾞｳｼﾞﾏﾁｶｲｼｮｳﾀﾞ</t>
  </si>
  <si>
    <t>浄法寺町海上田</t>
  </si>
  <si>
    <t>ｼﾞｮｳﾎﾞｳｼﾞﾏﾁｶｲｼｮｳﾏｴﾀ</t>
  </si>
  <si>
    <t>浄法寺町海上前田</t>
  </si>
  <si>
    <t>ｼﾞｮｳﾎﾞｳｼﾞﾏﾁｶｶﾞﾐﾀ</t>
  </si>
  <si>
    <t>浄法寺町鏡田</t>
  </si>
  <si>
    <t>ｼﾞｮｳﾎﾞｳｼﾞﾏﾁｶｷﾉｷﾀｲﾗ</t>
  </si>
  <si>
    <t>浄法寺町柿ノ木平</t>
  </si>
  <si>
    <t>ｼﾞｮｳﾎﾞｳｼﾞﾏﾁｶﾂﾗﾀﾞｲ</t>
  </si>
  <si>
    <t>浄法寺町桂平</t>
  </si>
  <si>
    <t>ｼﾞｮｳﾎﾞｳｼﾞﾏﾁｶﾐｽｷﾞｻﾜ</t>
  </si>
  <si>
    <t>浄法寺町上杉沢</t>
  </si>
  <si>
    <t>ｼﾞｮｳﾎﾞｳｼﾞﾏﾁｶﾐｿﾄﾉ</t>
  </si>
  <si>
    <t>浄法寺町上外野</t>
  </si>
  <si>
    <t>ｼﾞｮｳﾎﾞｳｼﾞﾏﾁｶﾐﾏｴﾀ</t>
  </si>
  <si>
    <t>浄法寺町上前田</t>
  </si>
  <si>
    <t>ｼﾞｮｳﾎﾞｳｼﾞﾏﾁｶﾐﾔﾁ</t>
  </si>
  <si>
    <t>浄法寺町上谷地</t>
  </si>
  <si>
    <t>ｼﾞｮｳﾎﾞｳｼﾞﾏﾁｶﾜﾏﾀ</t>
  </si>
  <si>
    <t>浄法寺町川又</t>
  </si>
  <si>
    <t>ｼﾞｮｳﾎﾞｳｼﾞﾏﾁｶﾝｻﾞｷ</t>
  </si>
  <si>
    <t>浄法寺町門崎</t>
  </si>
  <si>
    <t>ｼﾞｮｳﾎﾞｳｼﾞﾏﾁｷｻﾜﾊﾞﾀﾑｶｲ</t>
  </si>
  <si>
    <t>浄法寺町木沢畑向</t>
  </si>
  <si>
    <t>ｼﾞｮｳﾎﾞｳｼﾞﾏﾁｷﾀﾑﾗ</t>
  </si>
  <si>
    <t>浄法寺町北村</t>
  </si>
  <si>
    <t>ｼﾞｮｳﾎﾞｳｼﾞﾏﾁｺﾞｱﾝ</t>
  </si>
  <si>
    <t>浄法寺町五庵</t>
  </si>
  <si>
    <t>ｼﾞｮｳﾎﾞｳｼﾞﾏﾁｺｲｹ</t>
  </si>
  <si>
    <t>浄法寺町小池</t>
  </si>
  <si>
    <t>ｼﾞｮｳﾎﾞｳｼﾞﾏﾁｺｲｽﾞﾐ</t>
  </si>
  <si>
    <t>浄法寺町小泉</t>
  </si>
  <si>
    <t>ｼﾞｮｳﾎﾞｳｼﾞﾏﾁｺﾀﾞｲﾗ</t>
  </si>
  <si>
    <t>浄法寺町小平</t>
  </si>
  <si>
    <t>ｼﾞｮｳﾎﾞｳｼﾞﾏﾁｺﾏｶﾞﾐﾈ</t>
  </si>
  <si>
    <t>浄法寺町駒ケ嶺</t>
  </si>
  <si>
    <t>ｼﾞｮｳﾎﾞｳｼﾞﾏﾁｺﾏｶﾞﾐﾈﾀﾃ</t>
  </si>
  <si>
    <t>浄法寺町駒ケ嶺舘</t>
  </si>
  <si>
    <t>ｼﾞｮｳﾎﾞｳｼﾞﾏﾁｺﾏｶﾞﾐﾈﾉﾀﾞ</t>
  </si>
  <si>
    <t>浄法寺町駒ケ嶺野田</t>
  </si>
  <si>
    <t>ｼﾞｮｳﾎﾞｳｼﾞﾏﾁｺﾏｶﾞﾐﾈﾏｴﾀ</t>
  </si>
  <si>
    <t>浄法寺町駒ケ嶺前田</t>
  </si>
  <si>
    <t>ｼﾞｮｳﾎﾞｳｼﾞﾏﾁｺﾏﾀ</t>
  </si>
  <si>
    <t>浄法寺町小又</t>
  </si>
  <si>
    <t>ｼﾞｮｳﾎﾞｳｼﾞﾏﾁｻｲｶﾂﾀ</t>
  </si>
  <si>
    <t>浄法寺町サイカツ田</t>
  </si>
  <si>
    <t>ｼﾞｮｳﾎﾞｳｼﾞﾏﾁｻｲｶﾂﾀｲﾗ</t>
  </si>
  <si>
    <t>浄法寺町サイカツ平</t>
  </si>
  <si>
    <t>ｼﾞｮｳﾎﾞｳｼﾞﾏﾁｻｶﾓﾄ</t>
  </si>
  <si>
    <t>浄法寺町坂本</t>
  </si>
  <si>
    <t>ｼﾞｮｳﾎﾞｳｼﾞﾏﾁｻｸﾗﾀﾞ</t>
  </si>
  <si>
    <t>浄法寺町桜田</t>
  </si>
  <si>
    <t>ｼﾞｮｳﾎﾞｳｼﾞﾏﾁｻﾄｶﾜﾒ</t>
  </si>
  <si>
    <t>浄法寺町里川目</t>
  </si>
  <si>
    <t>ｼﾞｮｳﾎﾞｳｼﾞﾏﾁｻﾄｼﾛ</t>
  </si>
  <si>
    <t>浄法寺町里代</t>
  </si>
  <si>
    <t>ｼﾞｮｳﾎﾞｳｼﾞﾏﾁｻﾜﾀﾞ</t>
  </si>
  <si>
    <t>浄法寺町沢田</t>
  </si>
  <si>
    <t>ｼﾞｮｳﾎﾞｳｼﾞﾏﾁｻﾝﾅｲ</t>
  </si>
  <si>
    <t>浄法寺町山内</t>
  </si>
  <si>
    <t>ｼﾞｮｳﾎﾞｳｼﾞﾏﾁｼﾀﾏｴﾀ</t>
  </si>
  <si>
    <t>浄法寺町下タ前田</t>
  </si>
  <si>
    <t>ｼﾞｮｳﾎﾞｳｼﾞﾏﾁｼﾀﾑﾗ</t>
  </si>
  <si>
    <t>浄法寺町下村</t>
  </si>
  <si>
    <t>ｼﾞｮｳﾎﾞｳｼﾞﾏﾁｼｯﾍﾟｲ</t>
  </si>
  <si>
    <t>浄法寺町尻平</t>
  </si>
  <si>
    <t>ｼﾞｮｳﾎﾞｳｼﾞﾏﾁｼﾐｽﾞｼﾞﾘ</t>
  </si>
  <si>
    <t>浄法寺町清水尻</t>
  </si>
  <si>
    <t>ｼﾞｮｳﾎﾞｳｼﾞﾏﾁｼﾓｶﾞﾀｲﾗ</t>
  </si>
  <si>
    <t>浄法寺町季ケ平</t>
  </si>
  <si>
    <t>ｼﾞｮｳﾎﾞｳｼﾞﾏﾁｼﾓｻﾜ</t>
  </si>
  <si>
    <t>浄法寺町下沢</t>
  </si>
  <si>
    <t>ｼﾞｮｳﾎﾞｳｼﾞﾏﾁｼﾓﾉｻﾜ</t>
  </si>
  <si>
    <t>浄法寺町下ノ沢</t>
  </si>
  <si>
    <t>ｼﾞｮｳﾎﾞｳｼﾞﾏﾁｼﾓﾌｼﾞ</t>
  </si>
  <si>
    <t>浄法寺町下藤</t>
  </si>
  <si>
    <t>ｼﾞｮｳﾎﾞｳｼﾞﾏﾁｼﾓﾏｴﾀ</t>
  </si>
  <si>
    <t>浄法寺町下前田</t>
  </si>
  <si>
    <t>ｼﾞｮｳﾎﾞｳｼﾞﾏﾁｼﾓﾔｼｷ</t>
  </si>
  <si>
    <t>浄法寺町霜屋敷</t>
  </si>
  <si>
    <t>ｼﾞｮｳﾎﾞｳｼﾞﾏﾁｼﾓﾔﾁ</t>
  </si>
  <si>
    <t>浄法寺町下谷地</t>
  </si>
  <si>
    <t>ｼﾞｮｳﾎﾞｳｼﾞﾏﾁｼﾞｮｳﾎｳｼﾞ</t>
  </si>
  <si>
    <t>浄法寺町浄法寺</t>
  </si>
  <si>
    <t>ｼﾞｮｳﾎﾞｳｼﾞﾏﾁｼﾝｻﾞﾝ</t>
  </si>
  <si>
    <t>浄法寺町新山</t>
  </si>
  <si>
    <t>ｼﾞｮｳﾎﾞｳｼﾞﾏﾁｾｷﾀ</t>
  </si>
  <si>
    <t>浄法寺町関田</t>
  </si>
  <si>
    <t>ｼﾞｮｳﾎﾞｳｼﾞﾏﾁｿｳｶﾞﾜﾗﾀﾞ</t>
  </si>
  <si>
    <t>浄法寺町惣川原田</t>
  </si>
  <si>
    <t>ｼﾞｮｳﾎﾞｳｼﾞﾏﾁｿﾗｸﾎﾞ</t>
  </si>
  <si>
    <t>浄法寺町空久保</t>
  </si>
  <si>
    <t>ｼﾞｮｳﾎﾞｳｼﾞﾏﾁﾀﾞｲﾎﾞｳ</t>
  </si>
  <si>
    <t>浄法寺町大坊</t>
  </si>
  <si>
    <t>ｼﾞｮｳﾎﾞｳｼﾞﾏﾁﾀｷﾐﾊﾞｼ</t>
  </si>
  <si>
    <t>浄法寺町滝見橋</t>
  </si>
  <si>
    <t>ｼﾞｮｳﾎﾞｳｼﾞﾏﾁﾀｺﾅｲｻﾞﾜ</t>
  </si>
  <si>
    <t>浄法寺町田子内沢</t>
  </si>
  <si>
    <t>ｼﾞｮｳﾎﾞｳｼﾞﾏﾁﾀﾃ</t>
  </si>
  <si>
    <t>浄法寺町舘</t>
  </si>
  <si>
    <t>ｼﾞｮｳﾎﾞｳｼﾞﾏﾁﾀﾖﾅｲ</t>
  </si>
  <si>
    <t>浄法寺町田余内</t>
  </si>
  <si>
    <t>ｼﾞｮｳﾎﾞｳｼﾞﾏﾁﾁｮｳｼﾞｬﾊﾞﾅ</t>
  </si>
  <si>
    <t>浄法寺町長者花</t>
  </si>
  <si>
    <t>ｼﾞｮｳﾎﾞｳｼﾞﾏﾁﾂﾂﾐｸﾞﾁ</t>
  </si>
  <si>
    <t>浄法寺町堤口</t>
  </si>
  <si>
    <t>ｼﾞｮｳﾎﾞｳｼﾞﾏﾁﾃｸﾞﾗﾓﾘ</t>
  </si>
  <si>
    <t>浄法寺町手倉森</t>
  </si>
  <si>
    <t>ｼﾞｮｳﾎﾞｳｼﾞﾏﾁﾃﾗﾉｳｴ</t>
  </si>
  <si>
    <t>浄法寺町寺ノ上</t>
  </si>
  <si>
    <t>ｼﾞｮｳﾎﾞｳｼﾞﾏﾁﾄｲｸﾞﾁ</t>
  </si>
  <si>
    <t>浄法寺町樋口</t>
  </si>
  <si>
    <t>ｼﾞｮｳﾎﾞｳｼﾞﾏﾁﾄｲﾀﾞ</t>
  </si>
  <si>
    <t>浄法寺町樋田</t>
  </si>
  <si>
    <t>ｼﾞｮｳﾎﾞｳｼﾞﾏﾁﾅｶﾞｻｶ</t>
  </si>
  <si>
    <t>浄法寺町長坂</t>
  </si>
  <si>
    <t>ｼﾞｮｳﾎﾞｳｼﾞﾏﾁﾅｶﾞﾄﾞﾛ</t>
  </si>
  <si>
    <t>浄法寺町長渡路</t>
  </si>
  <si>
    <t>ｼﾞｮｳﾎﾞｳｼﾞﾏﾁﾅｶﾊﾀ</t>
  </si>
  <si>
    <t>浄法寺町中畑</t>
  </si>
  <si>
    <t>ｼﾞｮｳﾎﾞｳｼﾞﾏﾁﾅｶﾏｴﾀ</t>
  </si>
  <si>
    <t>浄法寺町中前田</t>
  </si>
  <si>
    <t>ｼﾞｮｳﾎﾞｳｼﾞﾏﾁﾆｼﾉｻﾜ</t>
  </si>
  <si>
    <t>浄法寺町西ノ沢</t>
  </si>
  <si>
    <t>ｼﾞｮｳﾎﾞｳｼﾞﾏﾁﾇﾏｸﾎﾞ</t>
  </si>
  <si>
    <t>浄法寺町沼久保</t>
  </si>
  <si>
    <t>ｼﾞｮｳﾎﾞｳｼﾞﾏﾁﾉｸﾞﾛｻﾜ</t>
  </si>
  <si>
    <t>浄法寺町野黒沢</t>
  </si>
  <si>
    <t>ｼﾞｮｳﾎﾞｳｼﾞﾏﾁﾉﾀﾞ</t>
  </si>
  <si>
    <t>浄法寺町野田</t>
  </si>
  <si>
    <t>ｼﾞｮｳﾎﾞｳｼﾞﾏﾁﾊﾞｲﾀ</t>
  </si>
  <si>
    <t>浄法寺町梅田</t>
  </si>
  <si>
    <t>ｼﾞｮｳﾎﾞｳｼﾞﾏﾁﾊﾁﾏﾝﾀﾞﾃ</t>
  </si>
  <si>
    <t>浄法寺町八幡舘</t>
  </si>
  <si>
    <t>ｼﾞｮｳﾎﾞｳｼﾞﾏﾁﾊｯﾎﾟｳｸﾞﾁ</t>
  </si>
  <si>
    <t>浄法寺町八方口</t>
  </si>
  <si>
    <t>ｼﾞｮｳﾎﾞｳｼﾞﾏﾁﾊﾞﾊﾞﾑｶｲ</t>
  </si>
  <si>
    <t>浄法寺町馬場向</t>
  </si>
  <si>
    <t>ｼﾞｮｳﾎﾞｳｼﾞﾏﾁﾊﾎｸﾞﾁ</t>
  </si>
  <si>
    <t>浄法寺町端保口</t>
  </si>
  <si>
    <t>ｼﾞｮｳﾎﾞｳｼﾞﾏﾁﾊﾔｻｶ</t>
  </si>
  <si>
    <t>浄法寺町早坂</t>
  </si>
  <si>
    <t>ｼﾞｮｳﾎﾞｳｼﾞﾏﾁﾊﾖﾅｲ</t>
  </si>
  <si>
    <t>浄法寺町羽余内</t>
  </si>
  <si>
    <t>ｼﾞｮｳﾎﾞｳｼﾞﾏﾁﾌｶﾎﾞﾘ</t>
  </si>
  <si>
    <t>浄法寺町深堀</t>
  </si>
  <si>
    <t>ｼﾞｮｳﾎﾞｳｼﾞﾏﾁﾎｿﾀﾞ</t>
  </si>
  <si>
    <t>浄法寺町細田</t>
  </si>
  <si>
    <t>ｼﾞｮｳﾎﾞｳｼﾞﾏﾁﾏﾂｵｶ</t>
  </si>
  <si>
    <t>浄法寺町松岡</t>
  </si>
  <si>
    <t>ｼﾞｮｳﾎﾞｳｼﾞﾏﾁﾏﾂﾊﾀ</t>
  </si>
  <si>
    <t>浄法寺町松畑</t>
  </si>
  <si>
    <t>ｼﾞｮｳﾎﾞｳｼﾞﾏﾁﾐﾔｻﾞﾜ</t>
  </si>
  <si>
    <t>浄法寺町宮沢</t>
  </si>
  <si>
    <t>ｼﾞｮｳﾎﾞｳｼﾞﾏﾁﾐｮｳｼﾞﾝｻﾞﾜ</t>
  </si>
  <si>
    <t>浄法寺町明神沢</t>
  </si>
  <si>
    <t>ｼﾞｮｳﾎﾞｳｼﾞﾏﾁﾑｶｲｶﾞﾜﾗ</t>
  </si>
  <si>
    <t>浄法寺町向川原</t>
  </si>
  <si>
    <t>ｼﾞｮｳﾎﾞｳｼﾞﾏﾁﾑｶｲﾀﾞ</t>
  </si>
  <si>
    <t>浄法寺町向田</t>
  </si>
  <si>
    <t>ｼﾞｮｳﾎﾞｳｼﾞﾏﾁﾓﾘｺｼ</t>
  </si>
  <si>
    <t>浄法寺町森越</t>
  </si>
  <si>
    <t>ｼﾞｮｳﾎﾞｳｼﾞﾏﾁﾓﾝｾﾞﾝﾑｶｲ</t>
  </si>
  <si>
    <t>浄法寺町門前向</t>
  </si>
  <si>
    <t>ｼﾞｮｳﾎﾞｳｼﾞﾏﾁﾔｷﾊﾞ</t>
  </si>
  <si>
    <t>浄法寺町焼場</t>
  </si>
  <si>
    <t>ｼﾞｮｳﾎﾞｳｼﾞﾏﾁﾔｽﾄﾞ</t>
  </si>
  <si>
    <t>浄法寺町安戸</t>
  </si>
  <si>
    <t>ｼﾞｮｳﾎﾞｳｼﾞﾏﾁﾔﾁﾔｼｷ</t>
  </si>
  <si>
    <t>浄法寺町谷地屋敷</t>
  </si>
  <si>
    <t>ｼﾞｮｳﾎﾞｳｼﾞﾏﾁﾔｯｷﾘ</t>
  </si>
  <si>
    <t>浄法寺町焼切</t>
  </si>
  <si>
    <t>ｼﾞｮｳﾎﾞｳｼﾞﾏﾁﾕｻﾞﾜ</t>
  </si>
  <si>
    <t>浄法寺町湯沢</t>
  </si>
  <si>
    <t>ｼﾞｮｳﾎﾞｳｼﾞﾏﾁﾜｲｽﾞﾐﾀ</t>
  </si>
  <si>
    <t>浄法寺町和泉田</t>
  </si>
  <si>
    <t>ｼﾞｮｳﾎﾞｳｼﾞﾏﾁﾜﾀﾉﾊ</t>
  </si>
  <si>
    <t>浄法寺町渡ノ羽</t>
  </si>
  <si>
    <t>ｼﾗﾄﾘ</t>
  </si>
  <si>
    <t>白鳥</t>
  </si>
  <si>
    <t>ﾀﾙｻﾜ</t>
  </si>
  <si>
    <t>足沢</t>
  </si>
  <si>
    <t>ﾆｻﾀｲ</t>
  </si>
  <si>
    <t>仁左平</t>
  </si>
  <si>
    <t>ﾆﾀﾄﾞﾘ</t>
  </si>
  <si>
    <t>似鳥</t>
  </si>
  <si>
    <t>ﾉﾉｳｴ</t>
  </si>
  <si>
    <t>野々上</t>
  </si>
  <si>
    <t>ﾌｸｵｶ</t>
  </si>
  <si>
    <t>福岡</t>
  </si>
  <si>
    <t>ﾌｸﾀﾞ</t>
  </si>
  <si>
    <t>福田</t>
  </si>
  <si>
    <t>ﾎﾘﾉ</t>
  </si>
  <si>
    <t>堀野</t>
  </si>
  <si>
    <t>ﾏｲｻﾜ</t>
  </si>
  <si>
    <t>米沢</t>
  </si>
  <si>
    <t>ﾊﾁﾏﾝﾀｲｼ</t>
  </si>
  <si>
    <t>八幡平市</t>
  </si>
  <si>
    <t>ｱｲｻﾞﾜ</t>
  </si>
  <si>
    <t>相沢</t>
  </si>
  <si>
    <t>ｱｲﾉﾔﾏ</t>
  </si>
  <si>
    <t>愛の山</t>
  </si>
  <si>
    <t>ｱｶｺﾀｲ</t>
  </si>
  <si>
    <t>赤子平</t>
  </si>
  <si>
    <t>ｱｶｻｶﾀ</t>
  </si>
  <si>
    <t>赤坂田</t>
  </si>
  <si>
    <t>ｱｼﾌﾞｶ</t>
  </si>
  <si>
    <t>足深</t>
  </si>
  <si>
    <t>ｱｼﾛﾃﾗﾀﾞ</t>
  </si>
  <si>
    <t>安代寺田</t>
  </si>
  <si>
    <t>ｱｼﾛﾖﾘｷ</t>
  </si>
  <si>
    <t>安代寄木</t>
  </si>
  <si>
    <t>ｱｯﾋﾟｺｳｹﾞﾝ</t>
  </si>
  <si>
    <t>安比高原</t>
  </si>
  <si>
    <t>ｱﾆｶﾜ</t>
  </si>
  <si>
    <t>兄川</t>
  </si>
  <si>
    <t>ｱﾆﾊﾀﾅｶｶﾜﾗ</t>
  </si>
  <si>
    <t>兄畑中川原</t>
  </si>
  <si>
    <t>ｱﾗｷﾀﾞ</t>
  </si>
  <si>
    <t>荒木田</t>
  </si>
  <si>
    <t>ｱﾗﾔｼﾝﾏﾁ</t>
  </si>
  <si>
    <t>荒屋新町</t>
  </si>
  <si>
    <t>ｲｴﾉｳﾗ</t>
  </si>
  <si>
    <t>家ノ裏</t>
  </si>
  <si>
    <t>ｲｼｶﾞﾐ</t>
  </si>
  <si>
    <t>石神</t>
  </si>
  <si>
    <t>ｲｼﾅｻﾞｶ</t>
  </si>
  <si>
    <t>石名坂</t>
  </si>
  <si>
    <t>ｲｼﾅｻﾞｶｼﾀ</t>
  </si>
  <si>
    <t>石名坂下タ</t>
  </si>
  <si>
    <t>ｲｼﾓﾘ</t>
  </si>
  <si>
    <t>石森</t>
  </si>
  <si>
    <t>ｲﾂｶｲﾁ</t>
  </si>
  <si>
    <t>五日市</t>
  </si>
  <si>
    <t>ｲﾜｷﾑｶｲ</t>
  </si>
  <si>
    <t>岩木向</t>
  </si>
  <si>
    <t>ｲﾜﾔ</t>
  </si>
  <si>
    <t>岩屋</t>
  </si>
  <si>
    <t>ｳｴﾉﾔﾏ</t>
  </si>
  <si>
    <t>上の山</t>
  </si>
  <si>
    <t>ｳｼﾔﾏ</t>
  </si>
  <si>
    <t>丑山</t>
  </si>
  <si>
    <t>ｳｼﾔﾏｸﾞﾁ</t>
  </si>
  <si>
    <t>丑山口</t>
  </si>
  <si>
    <t>ｳﾂﾀﾅｲ</t>
  </si>
  <si>
    <t>打田内</t>
  </si>
  <si>
    <t>ｳﾉﾄﾞﾘﾔﾁ</t>
  </si>
  <si>
    <t>鵜谷地</t>
  </si>
  <si>
    <t>ｳﾊﾞｺｲｼ</t>
  </si>
  <si>
    <t>姥子石</t>
  </si>
  <si>
    <t>ｳﾏｱｹﾞｻﾜ</t>
  </si>
  <si>
    <t>馬揚沢</t>
  </si>
  <si>
    <t>ｳﾜｾｷ</t>
  </si>
  <si>
    <t>上関</t>
  </si>
  <si>
    <t>ｵｳｷﾞﾊﾀ</t>
  </si>
  <si>
    <t>扇畑</t>
  </si>
  <si>
    <t>ｵｵｻﾜﾀﾞ</t>
  </si>
  <si>
    <t>大沢田</t>
  </si>
  <si>
    <t>ｵｵﾂﾗﾀｲﾗ</t>
  </si>
  <si>
    <t>大面平</t>
  </si>
  <si>
    <t>ｵｵﾌﾞｹ</t>
  </si>
  <si>
    <t>大更</t>
  </si>
  <si>
    <t>ｵｵﾏﾀｻﾜｸﾞﾁ</t>
  </si>
  <si>
    <t>大又沢口</t>
  </si>
  <si>
    <t>ｵｷﾀｵﾓﾃ</t>
  </si>
  <si>
    <t>沖田表</t>
  </si>
  <si>
    <t>ｵｷﾉﾀｲﾗ</t>
  </si>
  <si>
    <t>沖ノ平</t>
  </si>
  <si>
    <t>ｵﾘｶﾍﾞ</t>
  </si>
  <si>
    <t>折壁</t>
  </si>
  <si>
    <t>ｶｹﾀ</t>
  </si>
  <si>
    <t>欠田</t>
  </si>
  <si>
    <t>ｶｼﾜﾀﾞｲ</t>
  </si>
  <si>
    <t>柏台</t>
  </si>
  <si>
    <t>ｶﾀﾋﾞﾗ</t>
  </si>
  <si>
    <t>帷子</t>
  </si>
  <si>
    <t>ｶﾏｽﾀﾞ</t>
  </si>
  <si>
    <t>叺田</t>
  </si>
  <si>
    <t>ｶﾐｲﾜｷ</t>
  </si>
  <si>
    <t>上岩木</t>
  </si>
  <si>
    <t>ｶﾜﾗ</t>
  </si>
  <si>
    <t>川原</t>
  </si>
  <si>
    <t>ｷﾘﾄｵｼ</t>
  </si>
  <si>
    <t>切通</t>
  </si>
  <si>
    <t>ｸﾘｷﾀﾞ</t>
  </si>
  <si>
    <t>栗木田</t>
  </si>
  <si>
    <t>ｸﾛｻﾜ</t>
  </si>
  <si>
    <t>黒沢</t>
  </si>
  <si>
    <t>ｺｲﾜｲ</t>
  </si>
  <si>
    <t>小岩井</t>
  </si>
  <si>
    <t>ｺﾄｳｹﾞ</t>
  </si>
  <si>
    <t>小峠</t>
  </si>
  <si>
    <t>ｺﾊﾗﾐﾁﾉｳｴ</t>
  </si>
  <si>
    <t>小原道ノ上</t>
  </si>
  <si>
    <t>ｺﾊﾗﾐﾁﾉｼﾀ</t>
  </si>
  <si>
    <t>小原道ノ下</t>
  </si>
  <si>
    <t>ｺﾓﾘ</t>
  </si>
  <si>
    <t>小森</t>
  </si>
  <si>
    <t>ｺﾔﾅｷﾞﾀﾞ</t>
  </si>
  <si>
    <t>小柳田</t>
  </si>
  <si>
    <t>ｺﾔﾉﾊﾀ</t>
  </si>
  <si>
    <t>小屋畑</t>
  </si>
  <si>
    <t>ｻｸﾋﾗ</t>
  </si>
  <si>
    <t>作平</t>
  </si>
  <si>
    <t>ｻﾂﾞﾏ</t>
  </si>
  <si>
    <t>左妻</t>
  </si>
  <si>
    <t>ｻﾋﾅｲ</t>
  </si>
  <si>
    <t>佐比内</t>
  </si>
  <si>
    <t>ｻﾜｸﾞﾁ</t>
  </si>
  <si>
    <t>沢口</t>
  </si>
  <si>
    <t>ｼﾀｶﾜﾗ</t>
  </si>
  <si>
    <t>下タ川原</t>
  </si>
  <si>
    <t>ｼﾀﾏﾁ</t>
  </si>
  <si>
    <t>下町</t>
  </si>
  <si>
    <t>ｼﾐｽﾞ</t>
  </si>
  <si>
    <t>清水</t>
  </si>
  <si>
    <t>ｼﾓｶﾜﾗ</t>
  </si>
  <si>
    <t>下モ川原</t>
  </si>
  <si>
    <t>ｼﾓﾉﾀ</t>
  </si>
  <si>
    <t>下の田</t>
  </si>
  <si>
    <t>ｼﾞｬｲｼ</t>
  </si>
  <si>
    <t>蛇石</t>
  </si>
  <si>
    <t>ｼｮｳｾﾞﾝｶﾜﾗ</t>
  </si>
  <si>
    <t>勝善川原</t>
  </si>
  <si>
    <t>ｼﾗｻﾜｸﾞﾁ</t>
  </si>
  <si>
    <t>白沢口</t>
  </si>
  <si>
    <t>ｽｷﾞｻﾜ</t>
  </si>
  <si>
    <t>杉沢</t>
  </si>
  <si>
    <t>ｽｽﾞﾒﾅｶﾞﾈ</t>
  </si>
  <si>
    <t>雀長根</t>
  </si>
  <si>
    <t>ｾｷｻﾜｸﾞﾁ</t>
  </si>
  <si>
    <t>関沢口</t>
  </si>
  <si>
    <t>ｾﾉｻﾜ</t>
  </si>
  <si>
    <t>瀬ノ沢</t>
  </si>
  <si>
    <t>ﾀｲﾗﾀﾞﾃ</t>
  </si>
  <si>
    <t>平舘</t>
  </si>
  <si>
    <t>ﾀｶﾊﾀ</t>
  </si>
  <si>
    <t>高畑</t>
  </si>
  <si>
    <t>ﾀｻﾞﾜ</t>
  </si>
  <si>
    <t>田沢</t>
  </si>
  <si>
    <t>ﾀﾃｲﾁ</t>
  </si>
  <si>
    <t>舘市</t>
  </si>
  <si>
    <t>ﾀﾅｶｼﾀ</t>
  </si>
  <si>
    <t>田中下タ</t>
  </si>
  <si>
    <t>ﾀﾉｻﾜ</t>
  </si>
  <si>
    <t>田の沢</t>
  </si>
  <si>
    <t>ﾀﾔﾏ</t>
  </si>
  <si>
    <t>田山</t>
  </si>
  <si>
    <t>ﾁｮｳｼﾞｬﾏｴ</t>
  </si>
  <si>
    <t>長者前</t>
  </si>
  <si>
    <t>ﾂﾁｻﾞﾜ</t>
  </si>
  <si>
    <t>土沢</t>
  </si>
  <si>
    <t>ﾂﾅｷﾞｻﾜ</t>
  </si>
  <si>
    <t>繋沢</t>
  </si>
  <si>
    <t>ﾃﾗｼﾀﾞ</t>
  </si>
  <si>
    <t>寺志田</t>
  </si>
  <si>
    <t>ﾃﾞﾝﾄﾞｳ</t>
  </si>
  <si>
    <t>田頭</t>
  </si>
  <si>
    <t>ﾄｳｼﾁｵﾝｾﾝ</t>
  </si>
  <si>
    <t>藤七温泉</t>
  </si>
  <si>
    <t>ﾄｸｻﾘ</t>
  </si>
  <si>
    <t>戸鎖</t>
  </si>
  <si>
    <t>ﾄｻﾞﾜ</t>
  </si>
  <si>
    <t>戸沢</t>
  </si>
  <si>
    <t>ﾄﾉｻｶｼﾀ</t>
  </si>
  <si>
    <t>殿坂下タ</t>
  </si>
  <si>
    <t>ﾅｶｻｲ</t>
  </si>
  <si>
    <t>中佐井</t>
  </si>
  <si>
    <t>ﾅｶﾀﾞ</t>
  </si>
  <si>
    <t>中田</t>
  </si>
  <si>
    <t>ﾆｼﾈﾃﾗﾀﾞ</t>
  </si>
  <si>
    <t>西根寺田</t>
  </si>
  <si>
    <t>ﾈｲｼ</t>
  </si>
  <si>
    <t>根石</t>
  </si>
  <si>
    <t>野駄</t>
  </si>
  <si>
    <t>ﾊﾁﾏﾝﾀｲｵﾝｾﾝｷｮｳ</t>
  </si>
  <si>
    <t>八幡平温泉郷</t>
  </si>
  <si>
    <t>ﾊﾞﾊﾞｼﾀ</t>
  </si>
  <si>
    <t>馬場下</t>
  </si>
  <si>
    <t>ﾋｶｹﾞ</t>
  </si>
  <si>
    <t>日影</t>
  </si>
  <si>
    <t>ﾋﾄﾞﾛﾐﾁﾉｳｴ</t>
  </si>
  <si>
    <t>日泥道ノ上</t>
  </si>
  <si>
    <t>ﾋﾄﾞﾛﾐﾁﾉｼﾀ</t>
  </si>
  <si>
    <t>日泥道ノ下</t>
  </si>
  <si>
    <t>ﾋﾗｶｻ</t>
  </si>
  <si>
    <t>平笠</t>
  </si>
  <si>
    <t>ﾋﾗﾏﾀ</t>
  </si>
  <si>
    <t>平又</t>
  </si>
  <si>
    <t>ﾋﾛﾋﾞﾗ</t>
  </si>
  <si>
    <t>比路平</t>
  </si>
  <si>
    <t>ﾌﾀｺﾞ</t>
  </si>
  <si>
    <t>二タ子</t>
  </si>
  <si>
    <t>ﾌﾙﾔｼｷ</t>
  </si>
  <si>
    <t>古屋敷</t>
  </si>
  <si>
    <t>ﾎｼｻﾞﾜ</t>
  </si>
  <si>
    <t>星沢</t>
  </si>
  <si>
    <t>ﾎｿﾉ</t>
  </si>
  <si>
    <t>細野</t>
  </si>
  <si>
    <t>ﾎﾄｻﾞｶ</t>
  </si>
  <si>
    <t>保戸坂</t>
  </si>
  <si>
    <t>ﾎﾘｷﾘ</t>
  </si>
  <si>
    <t>堀切</t>
  </si>
  <si>
    <t>ﾏｴﾀﾞ</t>
  </si>
  <si>
    <t>前田</t>
  </si>
  <si>
    <t>ﾏｶﾞﾀ</t>
  </si>
  <si>
    <t>曲田</t>
  </si>
  <si>
    <t>ﾏﾀﾄｶﾜﾗ</t>
  </si>
  <si>
    <t>亦戸川原</t>
  </si>
  <si>
    <t>ﾏﾂｵ</t>
  </si>
  <si>
    <t>松尾</t>
  </si>
  <si>
    <t>ﾏﾂｵﾖﾘｷ</t>
  </si>
  <si>
    <t>松尾寄木</t>
  </si>
  <si>
    <t>ﾏﾂｶﾜｵﾝｾﾝ</t>
  </si>
  <si>
    <t>松川温泉</t>
  </si>
  <si>
    <t>ﾏﾂｷﾀﾞ</t>
  </si>
  <si>
    <t>松木田</t>
  </si>
  <si>
    <t>緑ガ丘</t>
  </si>
  <si>
    <t>ﾒﾅｲﾁ</t>
  </si>
  <si>
    <t>目名市</t>
  </si>
  <si>
    <t>ﾔｶﾞﾐ</t>
  </si>
  <si>
    <t>矢神</t>
  </si>
  <si>
    <t>ﾔﾁﾀ</t>
  </si>
  <si>
    <t>谷地田</t>
  </si>
  <si>
    <t>ﾔﾁﾅｶ</t>
  </si>
  <si>
    <t>谷地中</t>
  </si>
  <si>
    <t>ﾕﾉｻﾜ</t>
  </si>
  <si>
    <t>湯の沢</t>
  </si>
  <si>
    <t>ﾜﾔｼｷﾐﾁﾉｳｴ</t>
  </si>
  <si>
    <t>和屋敷道ノ上</t>
  </si>
  <si>
    <t>ﾜﾔｼｷﾐﾁﾉｼﾀ</t>
  </si>
  <si>
    <t>和屋敷道ノ下</t>
  </si>
  <si>
    <t>ｵｳｼｭｳｼ</t>
  </si>
  <si>
    <t>奥州市</t>
  </si>
  <si>
    <t>ｲｻﾜｵﾔﾏ</t>
  </si>
  <si>
    <t>胆沢小山</t>
  </si>
  <si>
    <t>ｲｻﾜﾅﾂﾀ</t>
  </si>
  <si>
    <t>胆沢南都田</t>
  </si>
  <si>
    <t>ｲｻﾜﾜｶﾔﾅｷﾞ</t>
  </si>
  <si>
    <t>胆沢若柳</t>
  </si>
  <si>
    <t>ｴｻｼｲﾃﾞ</t>
  </si>
  <si>
    <t>江刺伊手</t>
  </si>
  <si>
    <t>ｴｻｼｲﾅｾ</t>
  </si>
  <si>
    <t>江刺稲瀬</t>
  </si>
  <si>
    <t>ｴｻｼｲﾜﾔﾄﾞｳ</t>
  </si>
  <si>
    <t>江刺岩谷堂</t>
  </si>
  <si>
    <t>ｴｻｼｵｵﾄﾞｵﾘ</t>
  </si>
  <si>
    <t>江刺大通り</t>
  </si>
  <si>
    <t>ｴｻｼｵﾀﾞｷ</t>
  </si>
  <si>
    <t>江刺愛宕</t>
  </si>
  <si>
    <t>ｴｻｼｵﾄｺｲｼ</t>
  </si>
  <si>
    <t>江刺男石</t>
  </si>
  <si>
    <t>ｴｻｼｶﾜﾗﾏﾁ</t>
  </si>
  <si>
    <t>江刺川原町</t>
  </si>
  <si>
    <t>ｴｻｼｻｶｴﾁｮｳ</t>
  </si>
  <si>
    <t>江刺栄町</t>
  </si>
  <si>
    <t>ｴｻｼｽｷﾞﾉﾏﾁ</t>
  </si>
  <si>
    <t>江刺杉ノ町</t>
  </si>
  <si>
    <t>ｴｻｼｾﾞﾆﾏﾁ</t>
  </si>
  <si>
    <t>江刺銭町</t>
  </si>
  <si>
    <t>ｴｻｼﾀﾃﾔﾏ</t>
  </si>
  <si>
    <t>江刺館山</t>
  </si>
  <si>
    <t>ｴｻｼﾀﾏｻﾄ</t>
  </si>
  <si>
    <t>江刺玉里</t>
  </si>
  <si>
    <t>ｴｻｼﾀﾜﾗ</t>
  </si>
  <si>
    <t>江刺田原</t>
  </si>
  <si>
    <t>ｴｻｼﾁｮｳｾﾞﾝｼﾞ</t>
  </si>
  <si>
    <t>江刺重染寺</t>
  </si>
  <si>
    <t>ｴｻｼﾄﾖﾀﾁｮｳ</t>
  </si>
  <si>
    <t>江刺豊田町</t>
  </si>
  <si>
    <t>ｴｻｼﾅｶﾏﾁ</t>
  </si>
  <si>
    <t>江刺中町</t>
  </si>
  <si>
    <t>ｴｻｼﾆｼｵｵﾄﾞｵﾘ</t>
  </si>
  <si>
    <t>江刺西大通り</t>
  </si>
  <si>
    <t>ｴｻｼﾋﾛｾ</t>
  </si>
  <si>
    <t>江刺広瀬</t>
  </si>
  <si>
    <t>ｴｻｼﾌｼﾞｻﾄ</t>
  </si>
  <si>
    <t>江刺藤里</t>
  </si>
  <si>
    <t>ｴｻｼﾎﾝﾁｮｳ</t>
  </si>
  <si>
    <t>江刺本町</t>
  </si>
  <si>
    <t>ｴｻｼﾏｴﾀﾞﾁｮｳ</t>
  </si>
  <si>
    <t>江刺前田町</t>
  </si>
  <si>
    <t>ｴｻｼﾐﾅﾐｵｵﾄﾞｵﾘ</t>
  </si>
  <si>
    <t>江刺南大通り</t>
  </si>
  <si>
    <t>ｴｻｼﾐﾅﾐﾏﾁ</t>
  </si>
  <si>
    <t>江刺南町</t>
  </si>
  <si>
    <t>ｴｻｼﾑｲｶﾏﾁ</t>
  </si>
  <si>
    <t>江刺六日町</t>
  </si>
  <si>
    <t>ｴｻｼﾔﾅｶﾞﾜ</t>
  </si>
  <si>
    <t>江刺梁川</t>
  </si>
  <si>
    <t>ｴｻｼﾖｳｶﾏﾁ</t>
  </si>
  <si>
    <t>江刺八日町</t>
  </si>
  <si>
    <t>ｴｻｼﾖﾈｻﾄ</t>
  </si>
  <si>
    <t>江刺米里</t>
  </si>
  <si>
    <t>ｺﾛﾓｶﾞﾜｱﾀｺﾞｼﾀ</t>
  </si>
  <si>
    <t>衣川愛宕下</t>
  </si>
  <si>
    <t>ｺﾛﾓｶﾞﾜｱﾏﾀﾞ</t>
  </si>
  <si>
    <t>衣川天田</t>
  </si>
  <si>
    <t>ｺﾛﾓｶﾞﾜｱﾏﾂﾁ</t>
  </si>
  <si>
    <t>衣川天土</t>
  </si>
  <si>
    <t>ｺﾛﾓｶﾞﾜｱﾘｳﾗ</t>
  </si>
  <si>
    <t>衣川有浦</t>
  </si>
  <si>
    <t>ｺﾛﾓｶﾞﾜｲｹﾀﾞ</t>
  </si>
  <si>
    <t>衣川池田</t>
  </si>
  <si>
    <t>ｺﾛﾓｶﾞﾜｲｹﾀﾞﾆｼ</t>
  </si>
  <si>
    <t>衣川池田西</t>
  </si>
  <si>
    <t>ｺﾛﾓｶﾞﾜｲｼｶﾞｻﾜ</t>
  </si>
  <si>
    <t>衣川石ヶ沢</t>
  </si>
  <si>
    <t>ｺﾛﾓｶﾞﾜｲｼｶﾞﾐ</t>
  </si>
  <si>
    <t>衣川石神</t>
  </si>
  <si>
    <t>ｺﾛﾓｶﾞﾜｲｼｭｳ</t>
  </si>
  <si>
    <t>衣川石生</t>
  </si>
  <si>
    <t>ｺﾛﾓｶﾞﾜｲﾀｸﾗ</t>
  </si>
  <si>
    <t>衣川板倉</t>
  </si>
  <si>
    <t>ｺﾛﾓｶﾞﾜｲﾜﾉｳｴ</t>
  </si>
  <si>
    <t>衣川岩の上</t>
  </si>
  <si>
    <t>ｺﾛﾓｶﾞﾜｳｼﾛﾀｷﾉｻﾜ</t>
  </si>
  <si>
    <t>衣川後滝の沢</t>
  </si>
  <si>
    <t>ｺﾛﾓｶﾞﾜｳｼﾛﾔﾏ</t>
  </si>
  <si>
    <t>衣川後山</t>
  </si>
  <si>
    <t>ｺﾛﾓｶﾞﾜｳﾈﾊﾀ</t>
  </si>
  <si>
    <t>衣川畦畑</t>
  </si>
  <si>
    <t>ｺﾛﾓｶﾞﾜｳﾈﾊﾀﾔﾏ</t>
  </si>
  <si>
    <t>衣川畦畑山</t>
  </si>
  <si>
    <t>ｺﾛﾓｶﾞﾜｳﾈﾒｻﾞﾜ</t>
  </si>
  <si>
    <t>衣川采女沢</t>
  </si>
  <si>
    <t>ｺﾛﾓｶﾞﾜｳﾜﾉ</t>
  </si>
  <si>
    <t>衣川上野</t>
  </si>
  <si>
    <t>ｺﾛﾓｶﾞﾜｳﾝﾅﾝﾀﾞ</t>
  </si>
  <si>
    <t>衣川雲南田</t>
  </si>
  <si>
    <t>ｺﾛﾓｶﾞﾜｵｵｲｼｶﾞｻﾜ</t>
  </si>
  <si>
    <t>衣川大石ヶ沢</t>
  </si>
  <si>
    <t>ｺﾛﾓｶﾞﾜｵｵｻﾞｶ</t>
  </si>
  <si>
    <t>衣川大坂</t>
  </si>
  <si>
    <t>ｺﾛﾓｶﾞﾜｵｵﾀﾞｲﾗ</t>
  </si>
  <si>
    <t>衣川大平</t>
  </si>
  <si>
    <t>ｺﾛﾓｶﾞﾜｵｵﾂﾗ</t>
  </si>
  <si>
    <t>衣川大面</t>
  </si>
  <si>
    <t>ｺﾛﾓｶﾞﾜｵｵﾆｼ</t>
  </si>
  <si>
    <t>衣川大西</t>
  </si>
  <si>
    <t>ｺﾛﾓｶﾞﾜｵｵﾊﾗ</t>
  </si>
  <si>
    <t>衣川大原</t>
  </si>
  <si>
    <t>ｺﾛﾓｶﾞﾜｵｵﾊﾗﾔﾏ</t>
  </si>
  <si>
    <t>衣川大原山</t>
  </si>
  <si>
    <t>ｺﾛﾓｶﾞﾜｵｷﾉﾉ</t>
  </si>
  <si>
    <t>衣川沖の野</t>
  </si>
  <si>
    <t>ｺﾛﾓｶﾞﾜｵｼｷﾘ</t>
  </si>
  <si>
    <t>衣川押切</t>
  </si>
  <si>
    <t>ｺﾛﾓｶﾞﾜｵﾓﾃ</t>
  </si>
  <si>
    <t>衣川表</t>
  </si>
  <si>
    <t>ｺﾛﾓｶﾞﾜｵﾝﾅｲｼ</t>
  </si>
  <si>
    <t>衣川女石</t>
  </si>
  <si>
    <t>ｺﾛﾓｶﾞﾜｶｹﾀﾞ</t>
  </si>
  <si>
    <t>衣川懸田</t>
  </si>
  <si>
    <t>ｺﾛﾓｶﾞﾜｶﾞｯｻﾝ</t>
  </si>
  <si>
    <t>衣川月山</t>
  </si>
  <si>
    <t>ｺﾛﾓｶﾞﾜｶﾐｵｵﾓﾘ</t>
  </si>
  <si>
    <t>衣川上大森</t>
  </si>
  <si>
    <t>ｺﾛﾓｶﾞﾜｶﾐｶﾜｳﾁ</t>
  </si>
  <si>
    <t>衣川上河内</t>
  </si>
  <si>
    <t>ｺﾛﾓｶﾞﾜｶﾐｺｳｼﾞ</t>
  </si>
  <si>
    <t>衣川上小路</t>
  </si>
  <si>
    <t>ｺﾛﾓｶﾞﾜｶﾐﾀﾁｻﾜ</t>
  </si>
  <si>
    <t>衣川上立沢</t>
  </si>
  <si>
    <t>ｺﾛﾓｶﾞﾜｶﾐﾃﾗﾀﾞ</t>
  </si>
  <si>
    <t>衣川上寺田</t>
  </si>
  <si>
    <t>ｺﾛﾓｶﾞﾜｶﾗｶﾈ</t>
  </si>
  <si>
    <t>衣川唐金</t>
  </si>
  <si>
    <t>ｺﾛﾓｶﾞﾜｶﾜﾊﾀ</t>
  </si>
  <si>
    <t>衣川川端</t>
  </si>
  <si>
    <t>ｺﾛﾓｶﾞﾜｶﾝﾅﾘ</t>
  </si>
  <si>
    <t>衣川金成</t>
  </si>
  <si>
    <t>ｺﾛﾓｶﾞﾜｷﾇﾊﾗ</t>
  </si>
  <si>
    <t>衣川衣原</t>
  </si>
  <si>
    <t>ｺﾛﾓｶﾞﾜｷｭｳﾃﾞﾝ</t>
  </si>
  <si>
    <t>衣川旧殿</t>
  </si>
  <si>
    <t>ｺﾛﾓｶﾞﾜｸﾗｶｹ</t>
  </si>
  <si>
    <t>衣川鞍掛</t>
  </si>
  <si>
    <t>ｺﾛﾓｶﾞﾜｸﾘﾝﾄﾞｳ</t>
  </si>
  <si>
    <t>衣川九輪堂</t>
  </si>
  <si>
    <t>ｺﾛﾓｶﾞﾜｸﾜﾉｷﾔﾁ</t>
  </si>
  <si>
    <t>衣川桑木谷地</t>
  </si>
  <si>
    <t>ｺﾛﾓｶﾞﾜｸﾜﾊﾀ</t>
  </si>
  <si>
    <t>衣川桑畑</t>
  </si>
  <si>
    <t>ｺﾛﾓｶﾞﾜｺｱﾝｼﾛ</t>
  </si>
  <si>
    <t>衣川小安代</t>
  </si>
  <si>
    <t>ｺﾛﾓｶﾞﾜｺﾀﾞ</t>
  </si>
  <si>
    <t>衣川小田</t>
  </si>
  <si>
    <t>ｺﾛﾓｶﾞﾜｺﾊﾞﾔｼ</t>
  </si>
  <si>
    <t>衣川小林</t>
  </si>
  <si>
    <t>ｺﾛﾓｶﾞﾜｺﾊﾞﾔｼﾔﾏ</t>
  </si>
  <si>
    <t>衣川小林山</t>
  </si>
  <si>
    <t>ｺﾛﾓｶﾞﾜｺﾏｻｲﾀ</t>
  </si>
  <si>
    <t>衣川小正板</t>
  </si>
  <si>
    <t>ｺﾛﾓｶﾞﾜｺﾏﾊﾞ</t>
  </si>
  <si>
    <t>衣川駒場</t>
  </si>
  <si>
    <t>ｺﾛﾓｶﾞﾜｻﾜﾀﾞ</t>
  </si>
  <si>
    <t>衣川沢田</t>
  </si>
  <si>
    <t>ｺﾛﾓｶﾞﾜｼﾐｽﾞﾉｳｴ</t>
  </si>
  <si>
    <t>衣川清水の上</t>
  </si>
  <si>
    <t>ｺﾛﾓｶﾞﾜｼﾓｵｵﾓﾘ</t>
  </si>
  <si>
    <t>衣川下大森</t>
  </si>
  <si>
    <t>ｺﾛﾓｶﾞﾜｼﾓｶﾜｳﾁ</t>
  </si>
  <si>
    <t>衣川下河内</t>
  </si>
  <si>
    <t>ｺﾛﾓｶﾞﾜｼﾓﾀﾁｻﾜ</t>
  </si>
  <si>
    <t>衣川下立沢</t>
  </si>
  <si>
    <t>ｺﾛﾓｶﾞﾜｼﾓﾃﾗﾀﾞ</t>
  </si>
  <si>
    <t>衣川下寺田</t>
  </si>
  <si>
    <t>ｺﾛﾓｶﾞﾜｼｮｳﾌﾞﾀﾞｲﾗ</t>
  </si>
  <si>
    <t>衣川菖蒲平</t>
  </si>
  <si>
    <t>ｺﾛﾓｶﾞﾜｼﾞﾝﾊﾞｼﾀ</t>
  </si>
  <si>
    <t>衣川陣場下</t>
  </si>
  <si>
    <t>ｺﾛﾓｶﾞﾜｽｷﾞﾉ</t>
  </si>
  <si>
    <t>衣川杉野</t>
  </si>
  <si>
    <t>ｺﾛﾓｶﾞﾜｽｷﾞﾊﾞﾔｼ</t>
  </si>
  <si>
    <t>衣川杉林</t>
  </si>
  <si>
    <t>ｺﾛﾓｶﾞﾜｾｷｼﾀ</t>
  </si>
  <si>
    <t>衣川堰下</t>
  </si>
  <si>
    <t>ｺﾛﾓｶﾞﾜｾｷﾌﾞｸﾛ</t>
  </si>
  <si>
    <t>衣川関袋</t>
  </si>
  <si>
    <t>ｺﾛﾓｶﾞﾜｾﾜﾗ</t>
  </si>
  <si>
    <t>衣川瀬原</t>
  </si>
  <si>
    <t>ｺﾛﾓｶﾞﾜｾﾜﾗﾆｼｳﾗ</t>
  </si>
  <si>
    <t>衣川瀬原西浦</t>
  </si>
  <si>
    <t>ｺﾛﾓｶﾞﾜｿｳﾐ</t>
  </si>
  <si>
    <t>衣川噌味</t>
  </si>
  <si>
    <t>ｺﾛﾓｶﾞﾜｿﾄﾉｻﾜ</t>
  </si>
  <si>
    <t>衣川外の沢</t>
  </si>
  <si>
    <t>ｺﾛﾓｶﾞﾜﾀｶﾉｽ</t>
  </si>
  <si>
    <t>衣川鷹の巣</t>
  </si>
  <si>
    <t>ｺﾛﾓｶﾞﾜﾀｶﾎﾛ</t>
  </si>
  <si>
    <t>衣川高保呂</t>
  </si>
  <si>
    <t>ｺﾛﾓｶﾞﾜﾀﾃｼﾛ</t>
  </si>
  <si>
    <t>衣川館城</t>
  </si>
  <si>
    <t>ｺﾛﾓｶﾞﾜﾀﾅｶ</t>
  </si>
  <si>
    <t>衣川田中</t>
  </si>
  <si>
    <t>ｺﾛﾓｶﾞﾜﾀﾅｶﾆｼ</t>
  </si>
  <si>
    <t>衣川田中西</t>
  </si>
  <si>
    <t>ｺﾛﾓｶﾞﾜﾂﾁﾔ</t>
  </si>
  <si>
    <t>衣川土屋</t>
  </si>
  <si>
    <t>ｺﾛﾓｶﾞﾜﾃﾗﾌﾞｸﾛ</t>
  </si>
  <si>
    <t>衣川寺袋</t>
  </si>
  <si>
    <t>ｺﾛﾓｶﾞﾜﾄﾐｻﾜ</t>
  </si>
  <si>
    <t>衣川富沢</t>
  </si>
  <si>
    <t>ｺﾛﾓｶﾞﾜﾄﾐﾀ</t>
  </si>
  <si>
    <t>衣川富田</t>
  </si>
  <si>
    <t>ｺﾛﾓｶﾞﾜﾄﾐﾀﾏｴ</t>
  </si>
  <si>
    <t>衣川富田前</t>
  </si>
  <si>
    <t>ｺﾛﾓｶﾞﾜﾄﾖﾏｷ</t>
  </si>
  <si>
    <t>衣川豊巻</t>
  </si>
  <si>
    <t>ｺﾛﾓｶﾞﾜﾅｶﾞｲﾀｻﾜ</t>
  </si>
  <si>
    <t>衣川長板沢</t>
  </si>
  <si>
    <t>ｺﾛﾓｶﾞﾜﾅｶｶﾜｳﾁ</t>
  </si>
  <si>
    <t>衣川中河内</t>
  </si>
  <si>
    <t>ｺﾛﾓｶﾞﾜﾅｶﾞﾌｸﾛ</t>
  </si>
  <si>
    <t>衣川長袋</t>
  </si>
  <si>
    <t>衣川長嚢</t>
  </si>
  <si>
    <t>ｺﾛﾓｶﾞﾜﾅｶﾔｼｷ</t>
  </si>
  <si>
    <t>衣川中屋敷</t>
  </si>
  <si>
    <t>ｺﾛﾓｶﾞﾜﾅｶﾔﾏ</t>
  </si>
  <si>
    <t>衣川中山</t>
  </si>
  <si>
    <t>ｺﾛﾓｶﾞﾜﾅﾂｱｷ</t>
  </si>
  <si>
    <t>衣川夏秋</t>
  </si>
  <si>
    <t>ｺﾛﾓｶﾞﾜﾅﾂﾅｼ</t>
  </si>
  <si>
    <t>衣川夏梨</t>
  </si>
  <si>
    <t>ｺﾛﾓｶﾞﾜﾅﾉｶｲﾁﾊﾞ</t>
  </si>
  <si>
    <t>衣川七日市場</t>
  </si>
  <si>
    <t>ｺﾛﾓｶﾞﾜﾅﾐｷﾏｴ</t>
  </si>
  <si>
    <t>衣川並木前</t>
  </si>
  <si>
    <t>ｺﾛﾓｶﾞﾜﾅﾗﾊﾗ</t>
  </si>
  <si>
    <t>衣川楢原</t>
  </si>
  <si>
    <t>ｺﾛﾓｶﾞﾜﾅﾗﾊﾗﾔﾏ</t>
  </si>
  <si>
    <t>衣川楢原山</t>
  </si>
  <si>
    <t>ｺﾛﾓｶﾞﾜﾅﾚﾔﾏ</t>
  </si>
  <si>
    <t>衣川西風山</t>
  </si>
  <si>
    <t>ｺﾛﾓｶﾞﾜﾅﾜｼﾛｻﾜ</t>
  </si>
  <si>
    <t>衣川苗代沢</t>
  </si>
  <si>
    <t>ｺﾛﾓｶﾞﾜﾆｼｳﾗ</t>
  </si>
  <si>
    <t>衣川西裏</t>
  </si>
  <si>
    <t>ｺﾛﾓｶﾞﾜﾆｼｸﾎﾞ</t>
  </si>
  <si>
    <t>衣川西窪</t>
  </si>
  <si>
    <t>ｺﾛﾓｶﾞﾜﾇﾏﾉ</t>
  </si>
  <si>
    <t>衣川沼野</t>
  </si>
  <si>
    <t>ｺﾛﾓｶﾞﾜﾉｻﾞｷ</t>
  </si>
  <si>
    <t>衣川野崎</t>
  </si>
  <si>
    <t>ｺﾛﾓｶﾞﾜﾉｿﾞｷ</t>
  </si>
  <si>
    <t>衣川除</t>
  </si>
  <si>
    <t>ｺﾛﾓｶﾞﾜﾉﾀﾞ</t>
  </si>
  <si>
    <t>衣川野田</t>
  </si>
  <si>
    <t>ｺﾛﾓｶﾞﾜﾉﾄﾔｼｷ</t>
  </si>
  <si>
    <t>衣川能登屋敷</t>
  </si>
  <si>
    <t>ｺﾛﾓｶﾞﾜﾊｯｾﾝ</t>
  </si>
  <si>
    <t>衣川八千</t>
  </si>
  <si>
    <t>ｺﾛﾓｶﾞﾜﾊﾘﾔﾏ</t>
  </si>
  <si>
    <t>衣川張山</t>
  </si>
  <si>
    <t>ｺﾛﾓｶﾞﾜﾋｶﾞｼｳﾗ</t>
  </si>
  <si>
    <t>衣川東裏</t>
  </si>
  <si>
    <t>ｺﾛﾓｶﾞﾜﾋﾅﾀ</t>
  </si>
  <si>
    <t>衣川日向</t>
  </si>
  <si>
    <t>ｺﾛﾓｶﾞﾜﾋﾔﾏｻﾜ</t>
  </si>
  <si>
    <t>衣川桧山沢</t>
  </si>
  <si>
    <t>ｺﾛﾓｶﾞﾜﾋﾔﾏｻﾜﾔﾏ</t>
  </si>
  <si>
    <t>衣川桧山沢山</t>
  </si>
  <si>
    <t>ｺﾛﾓｶﾞﾜﾋﾗ</t>
  </si>
  <si>
    <t>衣川平</t>
  </si>
  <si>
    <t>ｺﾛﾓｶﾞﾜﾌｶｻﾜ</t>
  </si>
  <si>
    <t>衣川深沢</t>
  </si>
  <si>
    <t>ｺﾛﾓｶﾞﾜﾌﾙﾀﾞﾃ</t>
  </si>
  <si>
    <t>衣川古館</t>
  </si>
  <si>
    <t>ｺﾛﾓｶﾞﾜﾌﾙﾄﾞ</t>
  </si>
  <si>
    <t>衣川古戸</t>
  </si>
  <si>
    <t>ｺﾛﾓｶﾞﾜﾎｳﾄｳﾔﾁ</t>
  </si>
  <si>
    <t>衣川宝塔谷地</t>
  </si>
  <si>
    <t>ｺﾛﾓｶﾞﾜﾎｼﾔ</t>
  </si>
  <si>
    <t>衣川星屋</t>
  </si>
  <si>
    <t>ｺﾛﾓｶﾞﾜﾎﾝﾀﾞﾜﾗ</t>
  </si>
  <si>
    <t>衣川本田原</t>
  </si>
  <si>
    <t>ｺﾛﾓｶﾞﾜﾏｳﾁ</t>
  </si>
  <si>
    <t>衣川真打</t>
  </si>
  <si>
    <t>ｺﾛﾓｶﾞﾜﾏｴﾀｷﾉｻﾜ</t>
  </si>
  <si>
    <t>衣川前滝の沢</t>
  </si>
  <si>
    <t>ｺﾛﾓｶﾞﾜﾏｶﾞｹ</t>
  </si>
  <si>
    <t>衣川馬懸</t>
  </si>
  <si>
    <t>ｺﾛﾓｶﾞﾜﾏｻｲﾀ</t>
  </si>
  <si>
    <t>衣川正板</t>
  </si>
  <si>
    <t>ｺﾛﾓｶﾞﾜﾏﾂﾊﾞﾔｼ</t>
  </si>
  <si>
    <t>衣川松林</t>
  </si>
  <si>
    <t>ｺﾛﾓｶﾞﾜﾑｲｶｲﾁﾊﾞ</t>
  </si>
  <si>
    <t>衣川六日市場</t>
  </si>
  <si>
    <t>ｺﾛﾓｶﾞﾜﾑｶｲ</t>
  </si>
  <si>
    <t>衣川向</t>
  </si>
  <si>
    <t>ｺﾛﾓｶﾞﾜﾑｶｲﾀﾞﾃ</t>
  </si>
  <si>
    <t>衣川向館</t>
  </si>
  <si>
    <t>ｺﾛﾓｶﾞﾜﾑｶｲﾀﾞﾃﾔｷﾞ</t>
  </si>
  <si>
    <t>衣川向館谷起</t>
  </si>
  <si>
    <t>ｺﾛﾓｶﾞﾜﾑﾛﾉｷ</t>
  </si>
  <si>
    <t>衣川室の木</t>
  </si>
  <si>
    <t>ｺﾛﾓｶﾞﾜﾓｶﾞﾌｸﾛ</t>
  </si>
  <si>
    <t>衣川百ヶ袋</t>
  </si>
  <si>
    <t>ｺﾛﾓｶﾞﾜﾓﾁｺﾛﾊﾞｼ</t>
  </si>
  <si>
    <t>衣川餅転</t>
  </si>
  <si>
    <t>ｺﾛﾓｶﾞﾜﾓﾄﾏｷ</t>
  </si>
  <si>
    <t>衣川本巻</t>
  </si>
  <si>
    <t>ｺﾛﾓｶﾞﾜﾔﾏｷﾞｼ</t>
  </si>
  <si>
    <t>衣川山岸</t>
  </si>
  <si>
    <t>ｺﾛﾓｶﾞﾜﾔﾏｸﾞﾁ</t>
  </si>
  <si>
    <t>衣川山口</t>
  </si>
  <si>
    <t>ｺﾛﾓｶﾞﾜﾔﾏﾀﾞ</t>
  </si>
  <si>
    <t>衣川山田</t>
  </si>
  <si>
    <t>ｺﾛﾓｶﾞﾜﾖｺﾐﾁｼﾀ</t>
  </si>
  <si>
    <t>衣川横道下</t>
  </si>
  <si>
    <t>ｺﾛﾓｶﾞﾜﾖｼｶﾞｻﾜ</t>
  </si>
  <si>
    <t>衣川葭ヶ沢</t>
  </si>
  <si>
    <t>ｺﾛﾓｶﾞﾜﾛｸﾄﾞｳ</t>
  </si>
  <si>
    <t>衣川六道</t>
  </si>
  <si>
    <t>ﾏｴｻﾜｱｲﾉｻﾜ</t>
  </si>
  <si>
    <t>前沢合ノ沢</t>
  </si>
  <si>
    <t>ﾏｴｻﾜｱｶｻｶ</t>
  </si>
  <si>
    <t>前沢赤坂</t>
  </si>
  <si>
    <t>ﾏｴｻﾜｱｶﾂﾗ</t>
  </si>
  <si>
    <t>前沢赤面</t>
  </si>
  <si>
    <t>ﾏｴｻﾜｱｽｶﾄﾞｵﾘ</t>
  </si>
  <si>
    <t>前沢あすか通</t>
  </si>
  <si>
    <t>ﾏｴｻﾜｱﾃﾗｻﾜ</t>
  </si>
  <si>
    <t>前沢安寺沢</t>
  </si>
  <si>
    <t>ﾏｴｻﾜｱﾍﾞﾀﾃ</t>
  </si>
  <si>
    <t>前沢阿部舘</t>
  </si>
  <si>
    <t>ﾏｴｻﾜｱﾜｶﾞｼﾏ</t>
  </si>
  <si>
    <t>前沢粟ケ島</t>
  </si>
  <si>
    <t>ﾏｴｻﾜｲｼﾀﾞ</t>
  </si>
  <si>
    <t>前沢石田</t>
  </si>
  <si>
    <t>ﾏｴｻﾜｲﾁﾉｻﾜ</t>
  </si>
  <si>
    <t>前沢一ノ沢</t>
  </si>
  <si>
    <t>ﾏｴｻﾜｲｯﾎﾟﾝｽｷﾞ</t>
  </si>
  <si>
    <t>前沢一本杉</t>
  </si>
  <si>
    <t>ﾏｴｻﾜｳﾉｷ</t>
  </si>
  <si>
    <t>前沢鵜ノ木</t>
  </si>
  <si>
    <t>ﾏｴｻﾜｳﾉｷﾀﾞ</t>
  </si>
  <si>
    <t>前沢鵜ノ木田</t>
  </si>
  <si>
    <t>ﾏｴｻﾜｳﾗｼﾝﾃﾞﾝ</t>
  </si>
  <si>
    <t>前沢裏新田</t>
  </si>
  <si>
    <t>ﾏｴｻﾜｳﾙｼﾉ</t>
  </si>
  <si>
    <t>前沢うるし野</t>
  </si>
  <si>
    <t>ﾏｴｻﾜｴｷﾋｶﾞｼ</t>
  </si>
  <si>
    <t>前沢駅東</t>
  </si>
  <si>
    <t>ﾏｴｻﾜｵｵｻﾞｸﾗ</t>
  </si>
  <si>
    <t>前沢大桜</t>
  </si>
  <si>
    <t>ﾏｴｻﾜｵｵﾌﾞｸﾛ</t>
  </si>
  <si>
    <t>前沢大袋</t>
  </si>
  <si>
    <t>ﾏｴｻﾜｵｷﾀ</t>
  </si>
  <si>
    <t>前沢沖田</t>
  </si>
  <si>
    <t>ﾏｴｻﾜｵｻﾜｸﾞﾁ</t>
  </si>
  <si>
    <t>前沢小沢口</t>
  </si>
  <si>
    <t>ﾏｴｻﾜｶﾉﾊﾀ</t>
  </si>
  <si>
    <t>前沢河ノ畑</t>
  </si>
  <si>
    <t>ﾏｴｻﾜｶﾌﾞｷ</t>
  </si>
  <si>
    <t>前沢株樹</t>
  </si>
  <si>
    <t>ﾏｴｻﾜｶﾜｳﾁ</t>
  </si>
  <si>
    <t>前沢川内</t>
  </si>
  <si>
    <t>ﾏｴｻﾜｷﾀｸﾎﾞ</t>
  </si>
  <si>
    <t>前沢北久保</t>
  </si>
  <si>
    <t>ﾏｴｻﾜｷﾂﾈｲｼ</t>
  </si>
  <si>
    <t>前沢狐石</t>
  </si>
  <si>
    <t>ﾏｴｻﾜｷﾂﾈﾄﾞｳ</t>
  </si>
  <si>
    <t>前沢狐堂</t>
  </si>
  <si>
    <t>ﾏｴｻﾜｷﾇﾄﾒ</t>
  </si>
  <si>
    <t>前沢衣関</t>
  </si>
  <si>
    <t>ﾏｴｻﾜｷｭｳﾃﾞﾝ</t>
  </si>
  <si>
    <t>前沢久田</t>
  </si>
  <si>
    <t>ﾏｴｻﾜｹﾞﾝｼﾞｶﾞｻｷ</t>
  </si>
  <si>
    <t>前沢源氏ケ崎</t>
  </si>
  <si>
    <t>ﾏｴｻﾜｺﾞｺﾞｳﾀ</t>
  </si>
  <si>
    <t>前沢五合田</t>
  </si>
  <si>
    <t>ﾏｴｻﾜｺﾞｼﾞｭｳﾆﾝﾏﾁ</t>
  </si>
  <si>
    <t>前沢五十人町</t>
  </si>
  <si>
    <t>ﾏｴｻﾜｺｼﾞｮｳ</t>
  </si>
  <si>
    <t>前沢古城</t>
  </si>
  <si>
    <t>ﾏｴｻﾜｺﾏｽｲ</t>
  </si>
  <si>
    <t>前沢駒水</t>
  </si>
  <si>
    <t>ﾏｴｻﾜｻﾄ</t>
  </si>
  <si>
    <t>前沢里</t>
  </si>
  <si>
    <t>ﾏｴｻﾜｼﾀﾔｷﾞ</t>
  </si>
  <si>
    <t>前沢下谷起</t>
  </si>
  <si>
    <t>ﾏｴｻﾜｼﾏ</t>
  </si>
  <si>
    <t>前沢島</t>
  </si>
  <si>
    <t>ﾏｴｻﾜｼﾐｽﾞ</t>
  </si>
  <si>
    <t>前沢清水</t>
  </si>
  <si>
    <t>ﾏｴｻﾜｼﾓｺｳｼﾞ</t>
  </si>
  <si>
    <t>前沢下小路</t>
  </si>
  <si>
    <t>ﾏｴｻﾜｼﾞｬﾉﾊﾅ</t>
  </si>
  <si>
    <t>前沢蛇ノ鼻</t>
  </si>
  <si>
    <t>ﾏｴｻﾜｼｭｸ</t>
  </si>
  <si>
    <t>前沢宿</t>
  </si>
  <si>
    <t>ﾏｴｻﾜｼﾗﾔﾏ</t>
  </si>
  <si>
    <t>前沢白山</t>
  </si>
  <si>
    <t>ﾏｴｻﾜｼﾛﾄﾘﾀﾞﾃ</t>
  </si>
  <si>
    <t>前沢白鳥舘</t>
  </si>
  <si>
    <t>ﾏｴｻﾜｼﾝｼﾞｮｳ</t>
  </si>
  <si>
    <t>前沢新城</t>
  </si>
  <si>
    <t>ﾏｴｻﾜｼﾞﾝﾊﾞ</t>
  </si>
  <si>
    <t>前沢陣場</t>
  </si>
  <si>
    <t>ﾏｴｻﾜｼﾝﾏﾁ</t>
  </si>
  <si>
    <t>前沢新町</t>
  </si>
  <si>
    <t>ﾏｴｻﾜｼﾝﾏﾁｳﾗ</t>
  </si>
  <si>
    <t>前沢新町裏</t>
  </si>
  <si>
    <t>ﾏｴｻﾜｾｲﾎﾞ</t>
  </si>
  <si>
    <t>前沢生母</t>
  </si>
  <si>
    <t>ﾏｴｻﾜﾀｲﾗｺｳｼﾞ</t>
  </si>
  <si>
    <t>前沢平小路</t>
  </si>
  <si>
    <t>ﾏｴｻﾜﾀｲﾗﾏｴ</t>
  </si>
  <si>
    <t>前沢平前</t>
  </si>
  <si>
    <t>ﾏｴｻﾜﾀﾞｲﾘﾝｼﾞｼﾀ</t>
  </si>
  <si>
    <t>前沢大林寺下</t>
  </si>
  <si>
    <t>ﾏｴｻﾜﾀｶﾊﾀｹ</t>
  </si>
  <si>
    <t>前沢高畑</t>
  </si>
  <si>
    <t>ﾏｴｻﾜﾀｹｻﾞﾜ</t>
  </si>
  <si>
    <t>前沢竹沢</t>
  </si>
  <si>
    <t>ﾏｴｻﾜﾀﾃｲｼ</t>
  </si>
  <si>
    <t>前沢立石</t>
  </si>
  <si>
    <t>ﾏｴｻﾜﾀﾅｶ</t>
  </si>
  <si>
    <t>前沢田中</t>
  </si>
  <si>
    <t>ﾏｴｻﾜﾀﾊﾞﾀ</t>
  </si>
  <si>
    <t>前沢田畠</t>
  </si>
  <si>
    <t>ﾏｴｻﾜﾀﾛｳｶﾞｻﾜ</t>
  </si>
  <si>
    <t>前沢太郎ケ沢</t>
  </si>
  <si>
    <t>ﾏｴｻﾜﾂﾂﾐﾀﾞ</t>
  </si>
  <si>
    <t>前沢堤田</t>
  </si>
  <si>
    <t>ﾏｴｻﾜﾃﾙｲﾀﾞﾃ</t>
  </si>
  <si>
    <t>前沢照井舘</t>
  </si>
  <si>
    <t>ﾏｴｻﾜﾄｳｶﾞｻｷ</t>
  </si>
  <si>
    <t>前沢塔ケ崎</t>
  </si>
  <si>
    <t>ﾏｴｻﾜﾄﾞｳﾊﾞ</t>
  </si>
  <si>
    <t>前沢道場</t>
  </si>
  <si>
    <t>ﾏｴｻﾜﾄｸｻﾜ</t>
  </si>
  <si>
    <t>前沢徳沢</t>
  </si>
  <si>
    <t>ﾏｴｻﾜﾄﾏﾘｶﾞｻｷ</t>
  </si>
  <si>
    <t>前沢泊ケ崎</t>
  </si>
  <si>
    <t>ﾏｴｻﾜﾄﾘﾏﾁｺﾞﾔ</t>
  </si>
  <si>
    <t>前沢鳥待小屋</t>
  </si>
  <si>
    <t>ﾏｴｻﾜﾅｶｸﾎﾞ</t>
  </si>
  <si>
    <t>前沢中久保</t>
  </si>
  <si>
    <t>ﾏｴｻﾜﾅｶﾞｻﾜ</t>
  </si>
  <si>
    <t>前沢永沢</t>
  </si>
  <si>
    <t>ﾏｴｻﾜﾅｶﾀﾞ</t>
  </si>
  <si>
    <t>前沢中田</t>
  </si>
  <si>
    <t>ﾏｴｻﾜﾅｶﾞﾀﾞﾝ</t>
  </si>
  <si>
    <t>前沢長檀</t>
  </si>
  <si>
    <t>ﾏｴｻﾜﾅｶﾞﾈ</t>
  </si>
  <si>
    <t>前沢長根</t>
  </si>
  <si>
    <t>ﾏｴｻﾜﾅｶﾑﾗ</t>
  </si>
  <si>
    <t>前沢中村</t>
  </si>
  <si>
    <t>ﾏｴｻﾜﾅｶﾔｼｷ</t>
  </si>
  <si>
    <t>前沢中屋敷</t>
  </si>
  <si>
    <t>ﾏｴｻﾜﾅﾉｶﾏﾁ</t>
  </si>
  <si>
    <t>前沢七日町</t>
  </si>
  <si>
    <t>ﾏｴｻﾜﾅﾉｶﾏﾁｳﾗ</t>
  </si>
  <si>
    <t>前沢七日町裏</t>
  </si>
  <si>
    <t>ﾏｴｻﾜﾅﾐｱﾗｲ</t>
  </si>
  <si>
    <t>前沢浪洗</t>
  </si>
  <si>
    <t>ﾏｴｻﾜﾆｼﾞｭｳﾆﾝﾏﾁ</t>
  </si>
  <si>
    <t>前沢二十人町</t>
  </si>
  <si>
    <t>ﾏｴｻﾜﾆｼﾞｭｳﾆﾝﾏﾁｳﾗ</t>
  </si>
  <si>
    <t>前沢二十人町裏</t>
  </si>
  <si>
    <t>ﾏｴｻﾜﾆﾉｻﾜ</t>
  </si>
  <si>
    <t>前沢二ノ沢</t>
  </si>
  <si>
    <t>ﾏｴｻﾜﾇﾏｼﾞﾘ</t>
  </si>
  <si>
    <t>前沢沼尻</t>
  </si>
  <si>
    <t>ﾏｴｻﾜﾇﾏﾉｻﾜ</t>
  </si>
  <si>
    <t>前沢沼ノ沢</t>
  </si>
  <si>
    <t>ﾏｴｻﾜﾋﾅﾀ</t>
  </si>
  <si>
    <t>前沢日向</t>
  </si>
  <si>
    <t>ﾏｴｻﾜﾋﾖｹﾏﾂ</t>
  </si>
  <si>
    <t>前沢日除松</t>
  </si>
  <si>
    <t>ﾏｴｻﾜﾌｸﾖｳ</t>
  </si>
  <si>
    <t>前沢福養</t>
  </si>
  <si>
    <t>ﾏｴｻﾜﾌﾙｶﾜ</t>
  </si>
  <si>
    <t>前沢古川</t>
  </si>
  <si>
    <t>ﾏｴｻﾜﾎｼﾊﾞ</t>
  </si>
  <si>
    <t>前沢干場</t>
  </si>
  <si>
    <t>ﾏｴｻﾜﾏｴﾉ</t>
  </si>
  <si>
    <t>前沢前野</t>
  </si>
  <si>
    <t>ﾏｴｻﾜﾐｽﾓﾘ</t>
  </si>
  <si>
    <t>前沢簾森</t>
  </si>
  <si>
    <t>ﾏｴｻﾜﾐｯｶﾏﾁ</t>
  </si>
  <si>
    <t>前沢三日町</t>
  </si>
  <si>
    <t>ﾏｴｻﾜﾐｯｶﾏﾁｳﾗ</t>
  </si>
  <si>
    <t>前沢三日町浦</t>
  </si>
  <si>
    <t>ﾏｴｻﾜﾐｯｶﾏﾁｼﾝｳﾗ</t>
  </si>
  <si>
    <t>前沢三日町新裏</t>
  </si>
  <si>
    <t>ﾏｴｻﾜﾐﾅﾐｼﾞﾝﾊﾞ</t>
  </si>
  <si>
    <t>前沢南陣場</t>
  </si>
  <si>
    <t>ﾏｴｻﾜﾐﾅﾐﾄｳｶﾞｻｷ</t>
  </si>
  <si>
    <t>前沢南塔ケ崎</t>
  </si>
  <si>
    <t>ﾏｴｻﾜﾐﾅﾐﾅｶｼﾞﾏ</t>
  </si>
  <si>
    <t>前沢南中島</t>
  </si>
  <si>
    <t>ﾏｴｻﾜﾐﾅﾐﾏｴｻﾜ</t>
  </si>
  <si>
    <t>前沢南前沢</t>
  </si>
  <si>
    <t>ﾏｴｻﾜﾐﾉﾜ</t>
  </si>
  <si>
    <t>前沢箕輪</t>
  </si>
  <si>
    <t>ﾏｴｻﾜﾑｶｲﾀﾞ</t>
  </si>
  <si>
    <t>前沢向田</t>
  </si>
  <si>
    <t>ﾏｴｻﾜﾓﾄｽｷﾞ</t>
  </si>
  <si>
    <t>前沢本杉</t>
  </si>
  <si>
    <t>ﾏｴｻﾜﾓﾛﾃｻﾞﾜ</t>
  </si>
  <si>
    <t>前沢両手沢</t>
  </si>
  <si>
    <t>ﾏｴｻﾜﾔｷﾞ</t>
  </si>
  <si>
    <t>前沢谷記</t>
  </si>
  <si>
    <t>前沢谷起</t>
  </si>
  <si>
    <t>ﾏｴｻﾜﾔｷﾞﾀ</t>
  </si>
  <si>
    <t>前沢谷記田</t>
  </si>
  <si>
    <t>前沢谷起田</t>
  </si>
  <si>
    <t>ﾏｴｻﾜﾔｸﾞﾗﾏｴ</t>
  </si>
  <si>
    <t>前沢櫓前</t>
  </si>
  <si>
    <t>ﾏｴｻﾜﾔｼｷ</t>
  </si>
  <si>
    <t>前沢屋敷</t>
  </si>
  <si>
    <t>ﾏｴｻﾜﾔﾁ</t>
  </si>
  <si>
    <t>前沢谷地</t>
  </si>
  <si>
    <t>ﾏｴｻﾜﾔﾏｼﾀ</t>
  </si>
  <si>
    <t>前沢山下</t>
  </si>
  <si>
    <t>ﾏｴｻﾜﾔﾜﾀ</t>
  </si>
  <si>
    <t>前沢八幡</t>
  </si>
  <si>
    <t>ﾏｴｻﾜﾔﾜﾀﾏｴ</t>
  </si>
  <si>
    <t>前沢八幡前</t>
  </si>
  <si>
    <t>ﾏｴｻﾜﾖｳｶﾞﾓﾘ</t>
  </si>
  <si>
    <t>前沢養ケ森</t>
  </si>
  <si>
    <t>ﾏｴｻﾜﾛｯﾎﾟﾝﾏﾂ</t>
  </si>
  <si>
    <t>前沢六本松</t>
  </si>
  <si>
    <t>ﾐｽﾞｻﾜｱｶﾂﾁﾀﾞ</t>
  </si>
  <si>
    <t>水沢赤土田</t>
  </si>
  <si>
    <t>ﾐｽﾞｻﾜｱｷﾊﾞﾁｮｳ</t>
  </si>
  <si>
    <t>水沢秋葉町</t>
  </si>
  <si>
    <t>ﾐｽﾞｻﾜｱｻﾋﾁｮｳ</t>
  </si>
  <si>
    <t>水沢朝日町</t>
  </si>
  <si>
    <t>ﾐｽﾞｻﾜｱｽﾞﾏﾁｮｳ</t>
  </si>
  <si>
    <t>水沢東町</t>
  </si>
  <si>
    <t>ﾐｽﾞｻﾜｱﾈﾀｲﾁｮｳ</t>
  </si>
  <si>
    <t>水沢姉体町</t>
  </si>
  <si>
    <t>ﾐｽﾞｻﾜｲｽﾞﾐﾁｮｳ</t>
  </si>
  <si>
    <t>水沢泉町</t>
  </si>
  <si>
    <t>ﾐｽﾞｻﾜｲｯﾎﾟﾝﾔﾅｷﾞ</t>
  </si>
  <si>
    <t>水沢一本柳</t>
  </si>
  <si>
    <t>ﾐｽﾞｻﾜｲﾅﾘﾀﾞ</t>
  </si>
  <si>
    <t>水沢稲荷田</t>
  </si>
  <si>
    <t>ﾐｽﾞｻﾜｳｼﾛﾀﾞ</t>
  </si>
  <si>
    <t>水沢後田</t>
  </si>
  <si>
    <t>ﾐｽﾞｻﾜｳﾜﾏﾁ</t>
  </si>
  <si>
    <t>水沢上町</t>
  </si>
  <si>
    <t>ﾐｽﾞｻﾜｵｵｶﾞﾈﾁｮｳ</t>
  </si>
  <si>
    <t>水沢大鐘町</t>
  </si>
  <si>
    <t>ﾐｽﾞｻﾜｵｵｶﾞﾐ</t>
  </si>
  <si>
    <t>水沢大上</t>
  </si>
  <si>
    <t>ﾐｽﾞｻﾜｵｵﾃﾏﾁ</t>
  </si>
  <si>
    <t>水沢大手町</t>
  </si>
  <si>
    <t>ﾐｽﾞｻﾜｵｵﾊｼ</t>
  </si>
  <si>
    <t>水沢大橋</t>
  </si>
  <si>
    <t>ﾐｽﾞｻﾜｵｵﾊﾞﾀｹｺｳｼﾞ</t>
  </si>
  <si>
    <t>水沢大畑小路</t>
  </si>
  <si>
    <t>ﾐｽﾞｻﾜｵｵﾏﾁ</t>
  </si>
  <si>
    <t>水沢大町</t>
  </si>
  <si>
    <t>ﾐｽﾞｻﾜｵﾄﾞﾘｺ</t>
  </si>
  <si>
    <t>水沢踊子</t>
  </si>
  <si>
    <t>ﾐｽﾞｻﾜｵﾛｼﾏﾁ</t>
  </si>
  <si>
    <t>水沢卸町</t>
  </si>
  <si>
    <t>ﾐｽﾞｻﾜｶｹﾉｼﾀ</t>
  </si>
  <si>
    <t>水沢欠ノ下</t>
  </si>
  <si>
    <t>ﾐｽﾞｻﾜｶｯﾃﾁｮｳ</t>
  </si>
  <si>
    <t>水沢勝手町</t>
  </si>
  <si>
    <t>ﾐｽﾞｻﾜｶﾏﾀ</t>
  </si>
  <si>
    <t>水沢釜田</t>
  </si>
  <si>
    <t>ﾐｽﾞｻﾜｶﾐｱﾈﾀｲ</t>
  </si>
  <si>
    <t>水沢上姉体</t>
  </si>
  <si>
    <t>ﾐｽﾞｻﾜｶﾗﾒﾃﾁｮｳ</t>
  </si>
  <si>
    <t>水沢搦手丁</t>
  </si>
  <si>
    <t>ﾐｽﾞｻﾜｶﾜｸﾞﾁﾏﾁ</t>
  </si>
  <si>
    <t>水沢川口町</t>
  </si>
  <si>
    <t>ﾐｽﾞｻﾜｶﾜﾊﾞﾀ</t>
  </si>
  <si>
    <t>水沢川端</t>
  </si>
  <si>
    <t>ﾐｽﾞｻﾜｶﾜﾗｺｳｼﾞ</t>
  </si>
  <si>
    <t>水沢川原小路</t>
  </si>
  <si>
    <t>ﾐｽﾞｻﾜｷﾀｳｼｻﾞﾜ</t>
  </si>
  <si>
    <t>水沢北丑沢</t>
  </si>
  <si>
    <t>ﾐｽﾞｻﾜｷﾀｸﾘﾊﾞﾔｼ</t>
  </si>
  <si>
    <t>水沢北栗林</t>
  </si>
  <si>
    <t>ﾐｽﾞｻﾜｷﾀﾀﾞ</t>
  </si>
  <si>
    <t>水沢北田</t>
  </si>
  <si>
    <t>ﾐｽﾞｻﾜｷﾀﾊﾝｺﾞｳ</t>
  </si>
  <si>
    <t>水沢北半郷</t>
  </si>
  <si>
    <t>ﾐｽﾞｻﾜｷﾁｺｳｼﾞ</t>
  </si>
  <si>
    <t>水沢吉小路</t>
  </si>
  <si>
    <t>ﾐｽﾞｻﾜｷｭｳﾃﾞﾝ</t>
  </si>
  <si>
    <t>水沢久田</t>
  </si>
  <si>
    <t>ﾐｽﾞｻﾜｸﾛｲｼﾁｮｳ</t>
  </si>
  <si>
    <t>水沢黒石町</t>
  </si>
  <si>
    <t>ﾐｽﾞｻﾜｸﾛｺ</t>
  </si>
  <si>
    <t>水沢黒子</t>
  </si>
  <si>
    <t>ﾐｽﾞｻﾜｸﾜﾊﾞﾀ</t>
  </si>
  <si>
    <t>水沢桑畑</t>
  </si>
  <si>
    <t>ﾐｽﾞｻﾜｺｲｼﾀﾞ</t>
  </si>
  <si>
    <t>水沢小石田</t>
  </si>
  <si>
    <t>ﾐｽﾞｻﾜｺｳｱﾐ</t>
  </si>
  <si>
    <t>水沢高網</t>
  </si>
  <si>
    <t>ﾐｽﾞｻﾜｺｳｷﾞｮｳﾀﾞﾝﾁ</t>
  </si>
  <si>
    <t>水沢工業団地</t>
  </si>
  <si>
    <t>ﾐｽﾞｻﾜｺｳﾔｼｭｸ</t>
  </si>
  <si>
    <t>水沢高谷宿</t>
  </si>
  <si>
    <t>ﾐｽﾞｻﾜｺｸｿﾞｳｺｳｼﾞ</t>
  </si>
  <si>
    <t>水沢虚空蔵小路</t>
  </si>
  <si>
    <t>ﾐｽﾞｻﾜｺﾞｸﾗｸ</t>
  </si>
  <si>
    <t>水沢極楽</t>
  </si>
  <si>
    <t>ﾐｽﾞｻﾜｺﾞｾﾝｶﾞﾘ</t>
  </si>
  <si>
    <t>水沢五千刈</t>
  </si>
  <si>
    <t>ﾐｽﾞｻﾜｺﾅｶ</t>
  </si>
  <si>
    <t>水沢小中</t>
  </si>
  <si>
    <t>ﾐｽﾞｻﾜｺﾞﾘﾝ</t>
  </si>
  <si>
    <t>水沢五輪</t>
  </si>
  <si>
    <t>ﾐｽﾞｻﾜｻｲｶﾂﾀﾞ</t>
  </si>
  <si>
    <t>水沢斉勝田</t>
  </si>
  <si>
    <t>ﾐｽﾞｻﾜｻｲﾉｶﾐ</t>
  </si>
  <si>
    <t>水沢斉の神</t>
  </si>
  <si>
    <t>ﾐｽﾞｻﾜｻｸﾗｶﾜ</t>
  </si>
  <si>
    <t>水沢桜川</t>
  </si>
  <si>
    <t>水沢佐倉河</t>
  </si>
  <si>
    <t>ﾐｽﾞｻﾜｻｸﾗﾔｼｷ</t>
  </si>
  <si>
    <t>水沢桜屋敷</t>
  </si>
  <si>
    <t>ﾐｽﾞｻﾜｻｸﾗﾔｼｷﾆｼ</t>
  </si>
  <si>
    <t>水沢桜屋敷西</t>
  </si>
  <si>
    <t>ﾐｽﾞｻﾜｻｻﾓﾘﾔﾁ</t>
  </si>
  <si>
    <t>水沢笹森谷地</t>
  </si>
  <si>
    <t>ﾐｽﾞｻﾜｻﾄﾔﾘ</t>
  </si>
  <si>
    <t>水沢里鎗</t>
  </si>
  <si>
    <t>ﾐｽﾞｻﾜｻﾝﾎﾞﾝｷﾞ</t>
  </si>
  <si>
    <t>水沢三本木</t>
  </si>
  <si>
    <t>ﾐｽﾞｻﾜｼﾞｿﾞｳﾃﾞﾝ</t>
  </si>
  <si>
    <t>水沢地蔵田</t>
  </si>
  <si>
    <t>ﾐｽﾞｻﾜｼﾌﾞﾀ</t>
  </si>
  <si>
    <t>水沢渋田</t>
  </si>
  <si>
    <t>ﾐｽﾞｻﾜｼｮｳﾃﾝ</t>
  </si>
  <si>
    <t>水沢聖天</t>
  </si>
  <si>
    <t>ﾐｽﾞｻﾜｼﾞﾘｮｳ</t>
  </si>
  <si>
    <t>水沢寺領</t>
  </si>
  <si>
    <t>ﾐｽﾞｻﾜｼﾝｺｳｼﾞ</t>
  </si>
  <si>
    <t>水沢新小路</t>
  </si>
  <si>
    <t>ﾐｽﾞｻﾜｼﾝｼﾞｮｳ</t>
  </si>
  <si>
    <t>水沢真城</t>
  </si>
  <si>
    <t>ﾐｽﾞｻﾜｼﾝｼﾞｮｳｶﾞｵｶ</t>
  </si>
  <si>
    <t>水沢真城が丘</t>
  </si>
  <si>
    <t>ﾐｽﾞｻﾜｼﾝﾒｲﾁｮｳ</t>
  </si>
  <si>
    <t>水沢神明町</t>
  </si>
  <si>
    <t>ﾐｽﾞｻﾜｽｽﾞﾒﾀﾞ</t>
  </si>
  <si>
    <t>水沢雀田</t>
  </si>
  <si>
    <t>ﾐｽﾞｻﾜｾｷｱｲ</t>
  </si>
  <si>
    <t>水沢堰合</t>
  </si>
  <si>
    <t>ﾐｽﾞｻﾜｾﾞﾝｺﾞｳ</t>
  </si>
  <si>
    <t>水沢前郷</t>
  </si>
  <si>
    <t>ﾐｽﾞｻﾜｿﾃﾞﾔﾁ</t>
  </si>
  <si>
    <t>水沢袖谷地</t>
  </si>
  <si>
    <t>ﾐｽﾞｻﾜｿﾄﾔﾁ</t>
  </si>
  <si>
    <t>水沢外谷地</t>
  </si>
  <si>
    <t>ﾐｽﾞｻﾜｿﾘﾏﾁ</t>
  </si>
  <si>
    <t>水沢橇町</t>
  </si>
  <si>
    <t>ﾐｽﾞｻﾜﾀｲﾆﾁﾄﾞｵﾘ</t>
  </si>
  <si>
    <t>水沢太日通り</t>
  </si>
  <si>
    <t>ﾐｽﾞｻﾜﾀﾞｲﾏﾁ</t>
  </si>
  <si>
    <t>水沢台町</t>
  </si>
  <si>
    <t>ﾐｽﾞｻﾜﾀﾞｲﾐｮｳｼﾞﾝ</t>
  </si>
  <si>
    <t>水沢大明神</t>
  </si>
  <si>
    <t>ﾐｽﾞｻﾜﾀｶﾞ</t>
  </si>
  <si>
    <t>水沢多賀</t>
  </si>
  <si>
    <t>ﾐｽﾞｻﾜﾀｶﾔｼｷ</t>
  </si>
  <si>
    <t>水沢高屋敷</t>
  </si>
  <si>
    <t>ﾐｽﾞｻﾜﾀｶﾔﾏ</t>
  </si>
  <si>
    <t>水沢高山</t>
  </si>
  <si>
    <t>ﾐｽﾞｻﾜﾀｸﾐﾀﾞ</t>
  </si>
  <si>
    <t>水沢内匠田</t>
  </si>
  <si>
    <t>ﾐｽﾞｻﾜﾀｺｳｼﾞ</t>
  </si>
  <si>
    <t>水沢田小路</t>
  </si>
  <si>
    <t>ﾐｽﾞｻﾜﾀﾁﾏﾁ</t>
  </si>
  <si>
    <t>水沢立町</t>
  </si>
  <si>
    <t>ﾐｽﾞｻﾜﾀﾋﾞﾊﾘ</t>
  </si>
  <si>
    <t>水沢足袋針</t>
  </si>
  <si>
    <t>ﾐｽﾞｻﾜﾂｷﾀﾞﾃ</t>
  </si>
  <si>
    <t>水沢築舘</t>
  </si>
  <si>
    <t>ﾐｽﾞｻﾜﾂｸﾘﾐﾁ</t>
  </si>
  <si>
    <t>水沢造道</t>
  </si>
  <si>
    <t>ﾐｽﾞｻﾜﾂﾙﾌﾞﾁ</t>
  </si>
  <si>
    <t>水沢鶴淵</t>
  </si>
  <si>
    <t>ﾐｽﾞｻﾜﾃﾗｺｳｼﾞ</t>
  </si>
  <si>
    <t>水沢寺小路</t>
  </si>
  <si>
    <t>ﾐｽﾞｻﾜﾃﾗﾜｷ</t>
  </si>
  <si>
    <t>水沢寺脇</t>
  </si>
  <si>
    <t>ﾐｽﾞｻﾜﾃﾝﾓﾝﾀﾞｲﾄﾞｵﾘ</t>
  </si>
  <si>
    <t>水沢天文台通り</t>
  </si>
  <si>
    <t>ﾐｽﾞｻﾜﾄﾞｷﾀ</t>
  </si>
  <si>
    <t>水沢土器田</t>
  </si>
  <si>
    <t>ﾐｽﾞｻﾜﾅｶｳﾜﾉﾁｮｳ</t>
  </si>
  <si>
    <t>水沢中上野町</t>
  </si>
  <si>
    <t>ﾐｽﾞｻﾜﾅｶｼﾛ</t>
  </si>
  <si>
    <t>水沢中城</t>
  </si>
  <si>
    <t>ﾐｽﾞｻﾜﾅｶﾀﾞﾁｮｳ</t>
  </si>
  <si>
    <t>水沢中田町</t>
  </si>
  <si>
    <t>ﾐｽﾞｻﾜﾅｶﾏﾁ</t>
  </si>
  <si>
    <t>水沢中町</t>
  </si>
  <si>
    <t>ﾐｽﾞｻﾜﾅｶﾞﾏﾁ</t>
  </si>
  <si>
    <t>水沢長町</t>
  </si>
  <si>
    <t>ﾐｽﾞｻﾜﾅｺﾞﾘ</t>
  </si>
  <si>
    <t>水沢名残</t>
  </si>
  <si>
    <t>ﾐｽﾞｻﾜﾆｼｳﾜﾉﾁｮｳ</t>
  </si>
  <si>
    <t>水沢西上野町</t>
  </si>
  <si>
    <t>ﾐｽﾞｻﾜﾆｼｺｳﾃﾞﾝ</t>
  </si>
  <si>
    <t>水沢西光田</t>
  </si>
  <si>
    <t>ﾐｽﾞｻﾜﾆｼﾀﾞ</t>
  </si>
  <si>
    <t>水沢西田</t>
  </si>
  <si>
    <t>ﾐｽﾞｻﾜﾆｼﾏﾁ</t>
  </si>
  <si>
    <t>水沢西町</t>
  </si>
  <si>
    <t>ﾐｽﾞｻﾜﾆﾀﾝﾀﾞ</t>
  </si>
  <si>
    <t>水沢二反田</t>
  </si>
  <si>
    <t>ﾐｽﾞｻﾜﾊﾀﾞﾁｮｳｴｷﾋｶﾞｼ</t>
  </si>
  <si>
    <t>水沢羽田町駅東</t>
  </si>
  <si>
    <t>ﾐｽﾞｻﾜﾊﾀﾞﾁｮｳｴｷﾏｴ</t>
  </si>
  <si>
    <t>水沢羽田町駅前</t>
  </si>
  <si>
    <t>ﾐｽﾞｻﾜﾊﾀﾞﾁｮｳｴｷﾐﾅﾐ</t>
  </si>
  <si>
    <t>水沢羽田町駅南</t>
  </si>
  <si>
    <t>ﾐｽﾞｻﾜﾊﾀﾞﾁｮｳｸﾎﾞ</t>
  </si>
  <si>
    <t>水沢羽田町久保</t>
  </si>
  <si>
    <t>ﾐｽﾞｻﾜﾊﾀﾞﾁｮｳﾎｳｼｮｳ</t>
  </si>
  <si>
    <t>水沢羽田町宝生</t>
  </si>
  <si>
    <t>ﾐｽﾞｻﾜﾊﾀﾞﾁｮｳﾎｳﾘｭｳｷﾞ</t>
  </si>
  <si>
    <t>水沢羽田町宝柳木</t>
  </si>
  <si>
    <t>ﾐｽﾞｻﾜﾊﾀﾞﾁｮｳﾑｶｲﾊﾀ</t>
  </si>
  <si>
    <t>水沢羽田町向畑</t>
  </si>
  <si>
    <t>ﾐｽﾞｻﾜﾊﾀﾞﾁｮｳ(ｸｻｲﾇﾏ､ｼﾓﾇﾏ､ﾔｷﾞ､ﾓﾄﾔｷﾞ)</t>
  </si>
  <si>
    <t>水沢羽田町</t>
  </si>
  <si>
    <t>草井沼、下沼、谷木、元谷木）</t>
  </si>
  <si>
    <t>ﾐｽﾞｻﾜﾊﾀﾞﾁｮｳ(ｿﾉﾀ)</t>
  </si>
  <si>
    <t>ﾐｽﾞｻﾜﾊｯﾀﾝﾀﾞ</t>
  </si>
  <si>
    <t>水沢八反田</t>
  </si>
  <si>
    <t>ﾐｽﾞｻﾜﾊｯﾀﾝﾏﾁ</t>
  </si>
  <si>
    <t>水沢八反町</t>
  </si>
  <si>
    <t>ﾐｽﾞｻﾜﾊﾅｿﾞﾉﾁｮｳ</t>
  </si>
  <si>
    <t>水沢花園町</t>
  </si>
  <si>
    <t>ﾐｽﾞｻﾜﾊﾊﾞｼﾀ</t>
  </si>
  <si>
    <t>水沢幅下</t>
  </si>
  <si>
    <t>ﾐｽﾞｻﾜﾋｶﾞｼｳﾜﾉﾁｮｳ</t>
  </si>
  <si>
    <t>水沢東上野町</t>
  </si>
  <si>
    <t>ﾐｽﾞｻﾜﾋｶﾞｼｵｵﾄﾞｵﾘ</t>
  </si>
  <si>
    <t>水沢東大通り</t>
  </si>
  <si>
    <t>ﾐｽﾞｻﾜﾋｶﾞｼﾅｶﾄﾞｵﾘ</t>
  </si>
  <si>
    <t>水沢東中通り</t>
  </si>
  <si>
    <t>ﾐｽﾞｻﾜﾋｶﾞｼﾊﾝｺﾞｳ</t>
  </si>
  <si>
    <t>水沢東半郷</t>
  </si>
  <si>
    <t>ﾐｽﾞｻﾜﾋﾀｶｺｳｼﾞ</t>
  </si>
  <si>
    <t>水沢日高小路</t>
  </si>
  <si>
    <t>ﾐｽﾞｻﾜﾋﾀｶﾆｼ</t>
  </si>
  <si>
    <t>水沢日高西</t>
  </si>
  <si>
    <t>ﾐｽﾞｻﾜﾋﾗｻﾜ</t>
  </si>
  <si>
    <t>水沢平沢</t>
  </si>
  <si>
    <t>ﾐｽﾞｻﾜﾋﾜﾀｼ</t>
  </si>
  <si>
    <t>水沢樋渡</t>
  </si>
  <si>
    <t>ﾐｽﾞｻﾜﾌｸﾖｼﾁｮｳ</t>
  </si>
  <si>
    <t>水沢福吉町</t>
  </si>
  <si>
    <t>ﾐｽﾞｻﾜﾌｸﾛﾏﾁ</t>
  </si>
  <si>
    <t>水沢袋町</t>
  </si>
  <si>
    <t>ﾐｽﾞｻﾜﾌｸﾜﾗ</t>
  </si>
  <si>
    <t>水沢福原</t>
  </si>
  <si>
    <t>ﾐｽﾞｻﾜﾌﾀﾞﾝﾁｮｳ</t>
  </si>
  <si>
    <t>水沢不断町</t>
  </si>
  <si>
    <t>ﾐｽﾞｻﾜﾎｼｶﾞｵｶﾁｮｳ</t>
  </si>
  <si>
    <t>水沢星ガ丘町</t>
  </si>
  <si>
    <t>ﾐｽﾞｻﾜﾎﾘﾉｳﾁ</t>
  </si>
  <si>
    <t>水沢堀ノ内</t>
  </si>
  <si>
    <t>ﾐｽﾞｻﾜﾏｴﾀﾌﾞｸﾛ</t>
  </si>
  <si>
    <t>水沢前田袋</t>
  </si>
  <si>
    <t>ﾐｽﾞｻﾜﾏｴﾔﾁ</t>
  </si>
  <si>
    <t>水沢前谷地</t>
  </si>
  <si>
    <t>ﾐｽﾞｻﾜﾏﾁｳﾗ</t>
  </si>
  <si>
    <t>水沢町裏</t>
  </si>
  <si>
    <t>ﾐｽﾞｻﾜﾐｽﾞｶﾞﾐ</t>
  </si>
  <si>
    <t>水沢水神</t>
  </si>
  <si>
    <t>ﾐｽﾞｻﾜﾐｽﾞﾔﾏ</t>
  </si>
  <si>
    <t>水沢水山</t>
  </si>
  <si>
    <t>ﾐｽﾞｻﾜﾐﾁｱｲ</t>
  </si>
  <si>
    <t>水沢道合</t>
  </si>
  <si>
    <t>ﾐｽﾞｻﾜﾐﾅﾐｳｼｻﾞﾜ</t>
  </si>
  <si>
    <t>水沢南丑沢</t>
  </si>
  <si>
    <t>ﾐｽﾞｻﾜﾐﾅﾐｵｵｶﾞﾈ</t>
  </si>
  <si>
    <t>水沢南大鐘</t>
  </si>
  <si>
    <t>ﾐｽﾞｻﾜﾐﾅﾐﾏﾁ</t>
  </si>
  <si>
    <t>水沢南町</t>
  </si>
  <si>
    <t>ﾐｽﾞｻﾜﾐﾅﾐﾔﾅｶ</t>
  </si>
  <si>
    <t>水沢南矢中</t>
  </si>
  <si>
    <t>ﾐｽﾞｻﾜﾐﾉｸﾁ</t>
  </si>
  <si>
    <t>水沢水ノ口</t>
  </si>
  <si>
    <t>ﾐｽﾞｻﾜﾐﾔｼﾀﾁｮｳ</t>
  </si>
  <si>
    <t>水沢宮下町</t>
  </si>
  <si>
    <t>ﾐｽﾞｻﾜﾐﾜｹﾓﾘ</t>
  </si>
  <si>
    <t>水沢見分森</t>
  </si>
  <si>
    <t>ﾐｽﾞｻﾜﾑｶｲﾀﾞ</t>
  </si>
  <si>
    <t>水沢向田</t>
  </si>
  <si>
    <t>ﾐｽﾞｻﾜﾓﾘｼﾀ</t>
  </si>
  <si>
    <t>水沢森下</t>
  </si>
  <si>
    <t>ﾐｽﾞｻﾜﾔﾁﾅｶ</t>
  </si>
  <si>
    <t>水沢谷地中</t>
  </si>
  <si>
    <t>ﾐｽﾞｻﾜﾔﾁﾐｮｳｴﾝ</t>
  </si>
  <si>
    <t>水沢谷地明円</t>
  </si>
  <si>
    <t>ﾐｽﾞｻﾜﾔﾅｶ</t>
  </si>
  <si>
    <t>水沢矢中</t>
  </si>
  <si>
    <t>ﾐｽﾞｻﾜﾔﾅｷﾞﾏﾁ</t>
  </si>
  <si>
    <t>水沢柳町</t>
  </si>
  <si>
    <t>ﾐｽﾞｻﾜﾔﾏｻﾞｷﾁｮｳ</t>
  </si>
  <si>
    <t>水沢山崎町</t>
  </si>
  <si>
    <t>ﾐｽﾞｻﾜﾖｺﾏﾁ</t>
  </si>
  <si>
    <t>水沢横町</t>
  </si>
  <si>
    <t>ﾐｽﾞｻﾜﾖﾓｷﾞﾀﾞ</t>
  </si>
  <si>
    <t>水沢蓬田</t>
  </si>
  <si>
    <t>ﾐｽﾞｻﾜﾘｭｳｶﾞﾊﾞﾊﾞ</t>
  </si>
  <si>
    <t>水沢龍ヶ馬場</t>
  </si>
  <si>
    <t>ﾀｷｻﾞﾜｼ</t>
  </si>
  <si>
    <t>滝沢市</t>
  </si>
  <si>
    <t>ｱﾅｸﾞﾁ</t>
  </si>
  <si>
    <t>穴口</t>
  </si>
  <si>
    <t>ｲｯﾎﾟﾝｷﾞ</t>
  </si>
  <si>
    <t>一本木</t>
  </si>
  <si>
    <t>ｲﾜﾃｻﾝ</t>
  </si>
  <si>
    <t>岩手山</t>
  </si>
  <si>
    <t>ｳｶｲｱﾀﾞﾁ</t>
  </si>
  <si>
    <t>鵜飼安達</t>
  </si>
  <si>
    <t>ｳｶｲｲｼﾄﾞﾒ</t>
  </si>
  <si>
    <t>鵜飼石留</t>
  </si>
  <si>
    <t>ｳｶｲｳﾊﾞﾔｼｷ</t>
  </si>
  <si>
    <t>鵜飼姥屋敷</t>
  </si>
  <si>
    <t>ｳｶｲｵｵﾀﾞﾙﾐ</t>
  </si>
  <si>
    <t>鵜飼大緩</t>
  </si>
  <si>
    <t>ｳｶｲｵﾆｺｼ</t>
  </si>
  <si>
    <t>鵜飼鬼越</t>
  </si>
  <si>
    <t>ｳｶｲｵﾆﾜﾀﾞ</t>
  </si>
  <si>
    <t>鵜飼御庭田</t>
  </si>
  <si>
    <t>ｳｶｲｶｼﾞｶﾓﾘ</t>
  </si>
  <si>
    <t>鵜飼鰍森</t>
  </si>
  <si>
    <t>ｳｶｲｶﾐﾀｶﾔﾅｷﾞ</t>
  </si>
  <si>
    <t>鵜飼上高柳</t>
  </si>
  <si>
    <t>ｳｶｲｶﾐﾉﾔﾏ</t>
  </si>
  <si>
    <t>鵜飼上山</t>
  </si>
  <si>
    <t>ｳｶｲｶﾐﾏｴﾀﾞ</t>
  </si>
  <si>
    <t>鵜飼上前田</t>
  </si>
  <si>
    <t>ｳｶｲｷﾂﾈﾎﾗ</t>
  </si>
  <si>
    <t>鵜飼狐洞</t>
  </si>
  <si>
    <t>ｳｶｲｻｻﾓﾘ</t>
  </si>
  <si>
    <t>鵜飼笹森</t>
  </si>
  <si>
    <t>ｳｶｲｼﾐｽﾞｻﾜ</t>
  </si>
  <si>
    <t>鵜飼清水沢</t>
  </si>
  <si>
    <t>ｳｶｲｼﾓﾀｶﾔﾅｷﾞ</t>
  </si>
  <si>
    <t>鵜飼下高柳</t>
  </si>
  <si>
    <t>ｳｶｲｼﾛｲｼ</t>
  </si>
  <si>
    <t>鵜飼白石</t>
  </si>
  <si>
    <t>ｳｶｲｾﾝｺｶﾞﾜ</t>
  </si>
  <si>
    <t>鵜飼先古川</t>
  </si>
  <si>
    <t>ｳｶｲｿﾄｸﾎﾞ</t>
  </si>
  <si>
    <t>鵜飼外久保</t>
  </si>
  <si>
    <t>ｳｶｲﾀｶﾔﾅｷﾞ</t>
  </si>
  <si>
    <t>鵜飼高柳</t>
  </si>
  <si>
    <t>ｳｶｲﾀｷﾑｶｲ</t>
  </si>
  <si>
    <t>鵜飼滝向</t>
  </si>
  <si>
    <t>ｳｶｲﾄｲﾉｸﾁ</t>
  </si>
  <si>
    <t>鵜飼樋の口</t>
  </si>
  <si>
    <t>ｳｶｲﾄﾞｳﾊﾀ</t>
  </si>
  <si>
    <t>鵜飼洞畑</t>
  </si>
  <si>
    <t>ｳｶｲﾄｼﾓｳ</t>
  </si>
  <si>
    <t>鵜飼年毛</t>
  </si>
  <si>
    <t>ｳｶｲﾇﾏﾓﾘ</t>
  </si>
  <si>
    <t>鵜飼沼森</t>
  </si>
  <si>
    <t>ｳｶｲﾊｻﾏ</t>
  </si>
  <si>
    <t>鵜飼迫</t>
  </si>
  <si>
    <t>ｳｶｲﾊﾁﾆﾝｳﾁ</t>
  </si>
  <si>
    <t>鵜飼八人打</t>
  </si>
  <si>
    <t>ｳｶｲﾊﾅﾀﾞｲﾗ</t>
  </si>
  <si>
    <t>鵜飼花平</t>
  </si>
  <si>
    <t>ｳｶｲﾎｿﾔﾁ</t>
  </si>
  <si>
    <t>鵜飼細谷地</t>
  </si>
  <si>
    <t>ｳｶｲﾑｶｲｼﾝﾃﾞﾝ</t>
  </si>
  <si>
    <t>鵜飼向新田</t>
  </si>
  <si>
    <t>ｳｶｲﾓﾛｸｽﾞｶﾞﾜ</t>
  </si>
  <si>
    <t>鵜飼諸葛川</t>
  </si>
  <si>
    <t>ｳｶｲﾘﾝｱﾝ</t>
  </si>
  <si>
    <t>鵜飼臨安</t>
  </si>
  <si>
    <t>ｳｼﾛ</t>
  </si>
  <si>
    <t>後</t>
  </si>
  <si>
    <t>ｳﾄｳｻﾞｶ</t>
  </si>
  <si>
    <t>卯遠坂</t>
  </si>
  <si>
    <t>ｵｲﾉｸﾎﾞ</t>
  </si>
  <si>
    <t>狼久保</t>
  </si>
  <si>
    <t>ｵｵｲｼﾜﾀﾘ</t>
  </si>
  <si>
    <t>大石渡</t>
  </si>
  <si>
    <t>ｵｵｶﾞﾏｱﾗﾔｼｷ</t>
  </si>
  <si>
    <t>大釜荒屋敷</t>
  </si>
  <si>
    <t>ｵｵｶﾞﾏｳﾜｶﾞﾏ</t>
  </si>
  <si>
    <t>大釜上釜</t>
  </si>
  <si>
    <t>ｵｵｶﾞﾏｵｵｼﾐｽﾞ</t>
  </si>
  <si>
    <t>大釜大清水</t>
  </si>
  <si>
    <t>ｵｵｶﾞﾏｵｵﾊﾞﾀｹ</t>
  </si>
  <si>
    <t>大釜大畑</t>
  </si>
  <si>
    <t>ｵｵｶﾞﾏｵﾆｶﾞﾀｷ</t>
  </si>
  <si>
    <t>大釜鬼が滝</t>
  </si>
  <si>
    <t>ｵｵｶﾞﾏｶｻﾞﾊﾞﾔｼ</t>
  </si>
  <si>
    <t>大釜風林</t>
  </si>
  <si>
    <t>ｵｵｶﾞﾏｶﾏｸﾁ</t>
  </si>
  <si>
    <t>大釜釜口</t>
  </si>
  <si>
    <t>ｵｵｶﾞﾏｶﾐﾀｹﾊﾅ</t>
  </si>
  <si>
    <t>大釜上竹鼻</t>
  </si>
  <si>
    <t>ｵｵｶﾞﾏｺﾔｼｷ</t>
  </si>
  <si>
    <t>大釜小屋敷</t>
  </si>
  <si>
    <t>ｵｵｶﾞﾏｼｵﾉﾓﾘ</t>
  </si>
  <si>
    <t>大釜塩の森</t>
  </si>
  <si>
    <t>ｵｵｶﾞﾏｼﾛﾔﾏ</t>
  </si>
  <si>
    <t>大釜白山</t>
  </si>
  <si>
    <t>ｵｵｶﾞﾏｾﾝｶﾞｸﾎﾞ</t>
  </si>
  <si>
    <t>大釜千が窪</t>
  </si>
  <si>
    <t>ｵｵｶﾞﾏﾀｶﾓﾘ</t>
  </si>
  <si>
    <t>大釜高森</t>
  </si>
  <si>
    <t>ｵｵｶﾞﾏﾀｹﾊﾅ</t>
  </si>
  <si>
    <t>大釜竹鼻</t>
  </si>
  <si>
    <t>ｵｵｶﾞﾏﾀﾉｼﾘ</t>
  </si>
  <si>
    <t>大釜田の尻</t>
  </si>
  <si>
    <t>ｵｵｶﾞﾏﾄﾞｲｼﾞﾘ</t>
  </si>
  <si>
    <t>大釜土井尻</t>
  </si>
  <si>
    <t>ｵｵｶﾞﾏﾄﾀﾞﾃ</t>
  </si>
  <si>
    <t>大釜外館</t>
  </si>
  <si>
    <t>ｵｵｶﾞﾏﾅｶｾ</t>
  </si>
  <si>
    <t>大釜中瀬</t>
  </si>
  <si>
    <t>ｵｵｶﾞﾏﾅｶﾐﾁ</t>
  </si>
  <si>
    <t>大釜中道</t>
  </si>
  <si>
    <t>ｵｵｶﾞﾏﾆｻﾜｾ</t>
  </si>
  <si>
    <t>大釜仁沢瀬</t>
  </si>
  <si>
    <t>ｵｵｶﾞﾏﾇﾏﾌﾞｸﾛ</t>
  </si>
  <si>
    <t>大釜沼袋</t>
  </si>
  <si>
    <t>ｵｵｶﾞﾏﾊﾁﾏﾝﾏｴ</t>
  </si>
  <si>
    <t>大釜八幡前</t>
  </si>
  <si>
    <t>ｵｵｶﾞﾏﾎｿﾔ</t>
  </si>
  <si>
    <t>大釜細屋</t>
  </si>
  <si>
    <t>ｵｵｶﾞﾏﾖｼﾐｽﾞ</t>
  </si>
  <si>
    <t>大釜吉水</t>
  </si>
  <si>
    <t>大釜吉清水</t>
  </si>
  <si>
    <t>ｵｵｶﾞﾏﾜﾀﾞ</t>
  </si>
  <si>
    <t>大釜和田</t>
  </si>
  <si>
    <t>ｵｵｸﾎﾞ</t>
  </si>
  <si>
    <t>大久保</t>
  </si>
  <si>
    <t>ｵｵｻｷ</t>
  </si>
  <si>
    <t>大崎</t>
  </si>
  <si>
    <t>ｵｵｻﾜｶｺﾞﾔｼｷ</t>
  </si>
  <si>
    <t>大沢籠屋敷</t>
  </si>
  <si>
    <t>ｵｵｻﾜｶﾐﾂﾙｺ</t>
  </si>
  <si>
    <t>大沢上鶴子</t>
  </si>
  <si>
    <t>ｵｵｻﾜｺﾔﾁ</t>
  </si>
  <si>
    <t>大沢小谷地</t>
  </si>
  <si>
    <t>ｵｵｻﾜｼﾓﾔｼｷ</t>
  </si>
  <si>
    <t>大沢下屋敷</t>
  </si>
  <si>
    <t>ｵｵｻﾜｼﾝﾐﾁ</t>
  </si>
  <si>
    <t>大沢新道</t>
  </si>
  <si>
    <t>ｵｵｻﾜｾｷｱｲ</t>
  </si>
  <si>
    <t>大沢堰合</t>
  </si>
  <si>
    <t>ｵｵｻﾜﾀﾃ</t>
  </si>
  <si>
    <t>大沢館</t>
  </si>
  <si>
    <t>ｵｵｻﾜﾂﾙｺ</t>
  </si>
  <si>
    <t>大沢鶴子</t>
  </si>
  <si>
    <t>ｵｵｻﾜﾄﾔﾏﾉ</t>
  </si>
  <si>
    <t>大沢外山野</t>
  </si>
  <si>
    <t>ｵｵｻﾜﾅｶﾞﾂﾎﾞ</t>
  </si>
  <si>
    <t>大沢長坪</t>
  </si>
  <si>
    <t>ｵｵｻﾜﾊｼｷﾞﾀﾞｲﾗ</t>
  </si>
  <si>
    <t>大沢箸木平</t>
  </si>
  <si>
    <t>ｵｵｻﾜﾌﾀﾏﾀ</t>
  </si>
  <si>
    <t>大沢二タ又</t>
  </si>
  <si>
    <t>ｵｵｻﾜﾏｽﾑﾗ</t>
  </si>
  <si>
    <t>大沢舛村</t>
  </si>
  <si>
    <t>ｵｵｻﾜﾔｻｸﾊﾀ</t>
  </si>
  <si>
    <t>大沢弥作畑</t>
  </si>
  <si>
    <t>ｵｵｻﾜﾔﾁｶﾞﾐ</t>
  </si>
  <si>
    <t>大沢谷地上</t>
  </si>
  <si>
    <t>ｵｵｻﾜﾔﾁﾅｶ</t>
  </si>
  <si>
    <t>大沢谷地中</t>
  </si>
  <si>
    <t>ｵｵｻﾜﾖﾂﾔ</t>
  </si>
  <si>
    <t>大沢四つ家</t>
  </si>
  <si>
    <t>ｵｵｻﾜﾖﾈｸﾗ</t>
  </si>
  <si>
    <t>大沢米倉</t>
  </si>
  <si>
    <t>ｵｵｻﾜﾜｯﾀ</t>
  </si>
  <si>
    <t>大沢割田</t>
  </si>
  <si>
    <t>ｵｵﾓﾘﾀﾞｲﾗ</t>
  </si>
  <si>
    <t>大森平</t>
  </si>
  <si>
    <t>ｶｶﾞﾅｲ</t>
  </si>
  <si>
    <t>加賀内</t>
  </si>
  <si>
    <t>ｶﾐｲﾜﾃｻﾝ</t>
  </si>
  <si>
    <t>上岩手山</t>
  </si>
  <si>
    <t>ｶﾐｳｶｲ</t>
  </si>
  <si>
    <t>上鵜飼</t>
  </si>
  <si>
    <t>ｶﾐﾅｶﾑﾗ</t>
  </si>
  <si>
    <t>上中村</t>
  </si>
  <si>
    <t>ｻｲﾉｶﾐ</t>
  </si>
  <si>
    <t>妻の神</t>
  </si>
  <si>
    <t>ｼﾉｷﾞｱﾔｵﾘ</t>
  </si>
  <si>
    <t>篠木綾織</t>
  </si>
  <si>
    <t>ｼﾉｷﾞｱﾗﾔ</t>
  </si>
  <si>
    <t>篠木荒屋</t>
  </si>
  <si>
    <t>ｼﾉｷﾞｵｵﾃﾗｻﾜ</t>
  </si>
  <si>
    <t>篠木大寺沢</t>
  </si>
  <si>
    <t>ｼﾉｷﾞｵﾎﾞｹｻﾞﾜ</t>
  </si>
  <si>
    <t>篠木苧桶沢</t>
  </si>
  <si>
    <t>ｼﾉｷﾞｶﾐｱﾔｵﾘ</t>
  </si>
  <si>
    <t>篠木上綾織</t>
  </si>
  <si>
    <t>ｼﾉｷﾞｶﾐｸﾛﾊﾀ</t>
  </si>
  <si>
    <t>篠木上黒畑</t>
  </si>
  <si>
    <t>ｼﾉｷﾞｶﾐｼﾉｷﾞ</t>
  </si>
  <si>
    <t>篠木上篠木</t>
  </si>
  <si>
    <t>ｼﾉｷﾞｸﾛﾊﾀ</t>
  </si>
  <si>
    <t>篠木黒畑</t>
  </si>
  <si>
    <t>ｼﾉｷﾞｺﾔﾁ</t>
  </si>
  <si>
    <t>篠木小谷地</t>
  </si>
  <si>
    <t>ｼﾉｷﾞｻﾝｺﾞｳ</t>
  </si>
  <si>
    <t>篠木参郷</t>
  </si>
  <si>
    <t>ｼﾉｷﾞｻﾝｺﾞｳﾉﾓﾘ</t>
  </si>
  <si>
    <t>篠木参郷の森</t>
  </si>
  <si>
    <t>ｼﾉｷﾞｿﾄﾔﾏ</t>
  </si>
  <si>
    <t>篠木外山</t>
  </si>
  <si>
    <t>ｼﾉｷﾞﾀﾃｶﾞｻﾜ</t>
  </si>
  <si>
    <t>篠木館が沢</t>
  </si>
  <si>
    <t>ｼﾉｷﾞﾂﾂﾐ</t>
  </si>
  <si>
    <t>篠木堤</t>
  </si>
  <si>
    <t>ｼﾉｷﾞﾄｲﾉｸﾁ</t>
  </si>
  <si>
    <t>篠木樋の口</t>
  </si>
  <si>
    <t>ｼﾉｷﾞﾄﾔﾋﾗ</t>
  </si>
  <si>
    <t>篠木鳥谷平</t>
  </si>
  <si>
    <t>ｼﾉｷﾞﾅｶﾑﾗ</t>
  </si>
  <si>
    <t>篠木中村</t>
  </si>
  <si>
    <t>ｼﾉｷﾞﾅｶﾔｼｷ</t>
  </si>
  <si>
    <t>篠木中屋敷</t>
  </si>
  <si>
    <t>ｼﾉｷﾞﾆｻﾜｾ</t>
  </si>
  <si>
    <t>篠木仁沢瀬</t>
  </si>
  <si>
    <t>ｼﾉｷﾞﾏﾁﾊﾞ</t>
  </si>
  <si>
    <t>篠木待場</t>
  </si>
  <si>
    <t>ｼﾉｷﾞﾐｮｳﾎｳ</t>
  </si>
  <si>
    <t>篠木明法</t>
  </si>
  <si>
    <t>ｼﾉｷﾞﾔﾄﾘﾓﾘ</t>
  </si>
  <si>
    <t>篠木矢取森</t>
  </si>
  <si>
    <t>ｼﾓｳｶｲ</t>
  </si>
  <si>
    <t>下鵜飼</t>
  </si>
  <si>
    <t>ｽｺﾞ</t>
  </si>
  <si>
    <t>巣子</t>
  </si>
  <si>
    <t>ｽﾅｺﾐ</t>
  </si>
  <si>
    <t>砂込</t>
  </si>
  <si>
    <t>ｿﾄﾔﾏ</t>
  </si>
  <si>
    <t>外山</t>
  </si>
  <si>
    <t>ﾀｶﾔｼｷ</t>
  </si>
  <si>
    <t>高屋敷</t>
  </si>
  <si>
    <t>ﾀｶﾔｼｷﾀﾞｲﾗ</t>
  </si>
  <si>
    <t>高屋敷平</t>
  </si>
  <si>
    <t>ﾁｮｳﾀﾛｳﾊﾞﾔｼ</t>
  </si>
  <si>
    <t>長太郎林</t>
  </si>
  <si>
    <t>ﾄｸｻｶﾞﾜ</t>
  </si>
  <si>
    <t>木賊川</t>
  </si>
  <si>
    <t>ﾄﾒｶﾞﾓﾘ</t>
  </si>
  <si>
    <t>留が森</t>
  </si>
  <si>
    <t>ﾅｶｳｶｲ</t>
  </si>
  <si>
    <t>中鵜飼</t>
  </si>
  <si>
    <t>ﾅｶﾑﾗ</t>
  </si>
  <si>
    <t>中村</t>
  </si>
  <si>
    <t>ﾅﾗﾉｷｻﾜ</t>
  </si>
  <si>
    <t>楢の木沢</t>
  </si>
  <si>
    <t>ﾈｷﾞﾔｼｷ</t>
  </si>
  <si>
    <t>祢宜屋敷</t>
  </si>
  <si>
    <t>ﾈﾎﾘｻﾞｶ</t>
  </si>
  <si>
    <t>根堀坂</t>
  </si>
  <si>
    <t>ﾉｻﾞﾜ</t>
  </si>
  <si>
    <t>野沢</t>
  </si>
  <si>
    <t>ﾊﾉｷｻﾜﾔﾏ</t>
  </si>
  <si>
    <t>葉の木沢山</t>
  </si>
  <si>
    <t>ﾍｲｿﾞｳｻﾜ</t>
  </si>
  <si>
    <t>平蔵沢</t>
  </si>
  <si>
    <t>ﾏｷﾉﾊﾞﾔｼ</t>
  </si>
  <si>
    <t>牧野林</t>
  </si>
  <si>
    <t>ﾐﾐﾄﾘﾔﾏ</t>
  </si>
  <si>
    <t>耳取山</t>
  </si>
  <si>
    <t>ﾐｮｳｼﾞﾝﾀﾞｲﾗ</t>
  </si>
  <si>
    <t>明神平</t>
  </si>
  <si>
    <t>ﾑﾛｺｳｼﾞ</t>
  </si>
  <si>
    <t>室小路</t>
  </si>
  <si>
    <t>ﾔﾅｷﾞｻﾜ</t>
  </si>
  <si>
    <t>柳沢</t>
  </si>
  <si>
    <t>ﾔﾅｷﾞﾊﾗ</t>
  </si>
  <si>
    <t>柳原</t>
  </si>
  <si>
    <t>ﾔﾍｲﾊﾞﾔｼ</t>
  </si>
  <si>
    <t>弥兵エ林</t>
  </si>
  <si>
    <t>ﾕﾌﾞﾈｻﾞﾜ</t>
  </si>
  <si>
    <t>湯舟沢</t>
  </si>
  <si>
    <t>ｲﾜﾃｸﾞﾝｼｽﾞｸｲｼﾁｮｳ</t>
  </si>
  <si>
    <t>岩手郡雫石町</t>
  </si>
  <si>
    <t>ｲﾀﾊﾞｼ</t>
  </si>
  <si>
    <t>板橋</t>
  </si>
  <si>
    <t>ｲﾅﾘｼﾀ</t>
  </si>
  <si>
    <t>稲荷下</t>
  </si>
  <si>
    <t>ｳﾜﾉ</t>
  </si>
  <si>
    <t>上野</t>
  </si>
  <si>
    <t>ｵｳｼｭｸ</t>
  </si>
  <si>
    <t>鴬宿</t>
  </si>
  <si>
    <t>ｵﾐｮｳｼﾞﾝ</t>
  </si>
  <si>
    <t>御明神</t>
  </si>
  <si>
    <t>ｶｷｷ</t>
  </si>
  <si>
    <t>柿木</t>
  </si>
  <si>
    <t>ｶﾐｻｻﾓﾘ</t>
  </si>
  <si>
    <t>上笹森</t>
  </si>
  <si>
    <t>ｶﾐｿﾈﾀﾞ</t>
  </si>
  <si>
    <t>上曽根田</t>
  </si>
  <si>
    <t>ｶﾐﾀﾞｲﾗ</t>
  </si>
  <si>
    <t>上平</t>
  </si>
  <si>
    <t>ｶﾐﾏﾁｷﾀ</t>
  </si>
  <si>
    <t>上町北</t>
  </si>
  <si>
    <t>ｶﾐﾏﾁﾆｼ</t>
  </si>
  <si>
    <t>上町西</t>
  </si>
  <si>
    <t>ｶﾐﾏﾁﾋｶﾞｼ</t>
  </si>
  <si>
    <t>上町東</t>
  </si>
  <si>
    <t>ｶﾐﾏﾁﾐﾅﾐ</t>
  </si>
  <si>
    <t>上町南</t>
  </si>
  <si>
    <t>ｶﾜﾊﾗ</t>
  </si>
  <si>
    <t>ｸﾛｻﾜｶﾞﾜ</t>
  </si>
  <si>
    <t>黒沢川</t>
  </si>
  <si>
    <t>ｹﾞﾝﾀﾞｲﾄﾞｳ</t>
  </si>
  <si>
    <t>源大堂</t>
  </si>
  <si>
    <t>ｺﾋﾞﾔﾁ</t>
  </si>
  <si>
    <t>小日谷地</t>
  </si>
  <si>
    <t>ｻｻﾓﾘ</t>
  </si>
  <si>
    <t>笹森</t>
  </si>
  <si>
    <t>ｼｵｶﾞﾓﾘ</t>
  </si>
  <si>
    <t>塩ケ森</t>
  </si>
  <si>
    <t>ｼﾓｳｻｷﾞﾉ</t>
  </si>
  <si>
    <t>下兎野</t>
  </si>
  <si>
    <t>ｼﾓｸﾎﾞ</t>
  </si>
  <si>
    <t>下久保</t>
  </si>
  <si>
    <t>ｼﾓｻｻﾓﾘ</t>
  </si>
  <si>
    <t>下笹森</t>
  </si>
  <si>
    <t>ｼﾓｿﾈﾀﾞ</t>
  </si>
  <si>
    <t>下曽根田</t>
  </si>
  <si>
    <t>ｼﾓﾀﾞｲﾗ</t>
  </si>
  <si>
    <t>下平</t>
  </si>
  <si>
    <t>ｼﾓﾅｶﾞﾈ</t>
  </si>
  <si>
    <t>下長根</t>
  </si>
  <si>
    <t>ｼﾓﾏﾁ</t>
  </si>
  <si>
    <t>ｼﾓﾏﾁﾆｼ</t>
  </si>
  <si>
    <t>下町西</t>
  </si>
  <si>
    <t>ｼﾓﾏﾁﾋｶﾞｼ</t>
  </si>
  <si>
    <t>下町東</t>
  </si>
  <si>
    <t>ｾﾝｶﾞﾘﾀﾞ</t>
  </si>
  <si>
    <t>千刈田</t>
  </si>
  <si>
    <t>ｿﾂﾀﾞ</t>
  </si>
  <si>
    <t>麁津田</t>
  </si>
  <si>
    <t>ﾀｶﾏｴﾀﾞ</t>
  </si>
  <si>
    <t>高前田</t>
  </si>
  <si>
    <t>ﾃﾗﾉｼﾀ</t>
  </si>
  <si>
    <t>寺の下</t>
  </si>
  <si>
    <t>ﾅｶｸﾛｻﾜｶﾞﾜ</t>
  </si>
  <si>
    <t>中黒沢川</t>
  </si>
  <si>
    <t>ﾅｶﾇﾏ</t>
  </si>
  <si>
    <t>中沼</t>
  </si>
  <si>
    <t>ﾅｶﾞﾊﾀ</t>
  </si>
  <si>
    <t>長畑</t>
  </si>
  <si>
    <t>ﾅｶﾞﾔﾏ</t>
  </si>
  <si>
    <t>長山</t>
  </si>
  <si>
    <t>ﾅｺﾞ</t>
  </si>
  <si>
    <t>名子</t>
  </si>
  <si>
    <t>ﾅﾅﾂﾓﾘ</t>
  </si>
  <si>
    <t>七ツ森</t>
  </si>
  <si>
    <t>ﾆｻｾ</t>
  </si>
  <si>
    <t>仁佐瀬</t>
  </si>
  <si>
    <t>ﾆｼｱﾆﾜ</t>
  </si>
  <si>
    <t>西安庭</t>
  </si>
  <si>
    <t>ﾆｼﾈ</t>
  </si>
  <si>
    <t>西根</t>
  </si>
  <si>
    <t>ﾇﾏｶﾞｴｼ</t>
  </si>
  <si>
    <t>沼返</t>
  </si>
  <si>
    <t>ﾈﾎﾘ</t>
  </si>
  <si>
    <t>根堀</t>
  </si>
  <si>
    <t>ﾉﾅｶ</t>
  </si>
  <si>
    <t>野中</t>
  </si>
  <si>
    <t>ﾊｼﾊﾞ</t>
  </si>
  <si>
    <t>橋場</t>
  </si>
  <si>
    <t>ﾊﾂｹ</t>
  </si>
  <si>
    <t>八卦</t>
  </si>
  <si>
    <t>ﾊﾔｼ</t>
  </si>
  <si>
    <t>林</t>
  </si>
  <si>
    <t>ﾊﾗｲｶﾞﾜ</t>
  </si>
  <si>
    <t>払川</t>
  </si>
  <si>
    <t>ﾊﾚﾔﾏ</t>
  </si>
  <si>
    <t>晴山</t>
  </si>
  <si>
    <t>町裏</t>
  </si>
  <si>
    <t>ﾏﾐﾀﾞ</t>
  </si>
  <si>
    <t>麻見田</t>
  </si>
  <si>
    <t>ﾏﾙﾔﾁ</t>
  </si>
  <si>
    <t>丸谷地</t>
  </si>
  <si>
    <t>ﾏﾝﾀﾞﾜﾀﾘ</t>
  </si>
  <si>
    <t>万田渡</t>
  </si>
  <si>
    <t>ﾐﾅﾐﾊﾀ</t>
  </si>
  <si>
    <t>南畑</t>
  </si>
  <si>
    <t>ﾔﾁ</t>
  </si>
  <si>
    <t>谷地</t>
  </si>
  <si>
    <t>ｲﾜﾃｸﾞﾝｸｽﾞﾏｷﾏﾁ</t>
  </si>
  <si>
    <t>岩手郡葛巻町</t>
  </si>
  <si>
    <t>ｴｶﾘ</t>
  </si>
  <si>
    <t>江刈</t>
  </si>
  <si>
    <t>ｸｽﾞﾏｷ(ﾀﾞｲ40ﾁﾜﾘ&lt;57ﾊﾞﾝﾁ125､176ｦﾉｿﾞｸ&gt;-ﾀﾞｲ45ﾁﾜﾘ)</t>
  </si>
  <si>
    <t>葛巻</t>
  </si>
  <si>
    <t>第４０地割「５７番地１２５、１７６を除く」～第４５地割）</t>
  </si>
  <si>
    <t>ｸｽﾞﾏｷ(ｿﾉﾀ)</t>
  </si>
  <si>
    <t>ﾀﾍﾞ</t>
  </si>
  <si>
    <t>田部</t>
  </si>
  <si>
    <t>ｲﾜﾃｸﾞﾝｲﾜﾃﾏﾁ</t>
  </si>
  <si>
    <t>岩手郡岩手町</t>
  </si>
  <si>
    <t>ｲｯｶﾀｲ</t>
  </si>
  <si>
    <t>一方井</t>
  </si>
  <si>
    <t>ｴｶﾘﾅｲ</t>
  </si>
  <si>
    <t>江刈内</t>
  </si>
  <si>
    <t>ｶﾜｸﾞﾁ</t>
  </si>
  <si>
    <t>川口</t>
  </si>
  <si>
    <t>ｸﾛｲｼ</t>
  </si>
  <si>
    <t>黒石</t>
  </si>
  <si>
    <t>ｸﾛﾅｲ</t>
  </si>
  <si>
    <t>黒内</t>
  </si>
  <si>
    <t>ｺﾀﾞｷ</t>
  </si>
  <si>
    <t>子抱</t>
  </si>
  <si>
    <t>ﾀﾞｲﾎﾞｳ</t>
  </si>
  <si>
    <t>大坊</t>
  </si>
  <si>
    <t>ﾂﾁｶﾜ</t>
  </si>
  <si>
    <t>土川</t>
  </si>
  <si>
    <t>ﾇﾏｸﾅｲ</t>
  </si>
  <si>
    <t>沼宮内</t>
  </si>
  <si>
    <t>ﾊｷﾀ</t>
  </si>
  <si>
    <t>葉木田</t>
  </si>
  <si>
    <t>ﾎﾞｳ</t>
  </si>
  <si>
    <t>坊</t>
  </si>
  <si>
    <t>ﾐﾄﾞｳ</t>
  </si>
  <si>
    <t>御堂</t>
  </si>
  <si>
    <t>ｼﾜｸﾞﾝｼﾜﾁｮｳ</t>
  </si>
  <si>
    <t>紫波郡紫波町</t>
  </si>
  <si>
    <t>ｱｶｻﾞﾜ</t>
  </si>
  <si>
    <t>赤沢</t>
  </si>
  <si>
    <t>ｲﾅﾌｼﾞ</t>
  </si>
  <si>
    <t>稲藤</t>
  </si>
  <si>
    <t>ｲﾇﾌﾞﾁ</t>
  </si>
  <si>
    <t>犬渕</t>
  </si>
  <si>
    <t>ｲﾇﾎｴﾓﾘ</t>
  </si>
  <si>
    <t>犬吠森</t>
  </si>
  <si>
    <t>ｴｶﾞﾗ</t>
  </si>
  <si>
    <t>江柄</t>
  </si>
  <si>
    <t>ｵｵﾏｷ</t>
  </si>
  <si>
    <t>大巻</t>
  </si>
  <si>
    <t>ｶﾀﾖｾ</t>
  </si>
  <si>
    <t>片寄</t>
  </si>
  <si>
    <t>ｶﾐﾋﾗｻﾜ</t>
  </si>
  <si>
    <t>上平沢</t>
  </si>
  <si>
    <t>ｶﾐﾏﾂﾓﾄ</t>
  </si>
  <si>
    <t>上松本</t>
  </si>
  <si>
    <t>ｷﾀｻﾞﾜ</t>
  </si>
  <si>
    <t>北沢</t>
  </si>
  <si>
    <t>ｷﾀﾀﾞ</t>
  </si>
  <si>
    <t>北田</t>
  </si>
  <si>
    <t>ｷﾀﾋﾂﾞﾒ</t>
  </si>
  <si>
    <t>北日詰</t>
  </si>
  <si>
    <t>ｸｻｶﾘ</t>
  </si>
  <si>
    <t>草刈</t>
  </si>
  <si>
    <t>ｺｳｽｲｼﾞ</t>
  </si>
  <si>
    <t>高水寺</t>
  </si>
  <si>
    <t>ｺﾔｼｷ</t>
  </si>
  <si>
    <t>小屋敷</t>
  </si>
  <si>
    <t>ｼﾓﾏﾂﾓﾄ</t>
  </si>
  <si>
    <t>下松本</t>
  </si>
  <si>
    <t>ｼﾜﾁｭｳｵｳｴｷﾏｴ</t>
  </si>
  <si>
    <t>紫波中央駅前</t>
  </si>
  <si>
    <t>ｼﾞﾝｶﾞｵｶ</t>
  </si>
  <si>
    <t>陣ケ岡</t>
  </si>
  <si>
    <t>ﾂﾁﾀﾞﾃ</t>
  </si>
  <si>
    <t>土舘</t>
  </si>
  <si>
    <t>ﾄｵﾔﾏ</t>
  </si>
  <si>
    <t>遠山</t>
  </si>
  <si>
    <t>ﾅｶｼﾞﾏ</t>
  </si>
  <si>
    <t>中島</t>
  </si>
  <si>
    <t>ﾆｼﾅｶﾞｵｶ</t>
  </si>
  <si>
    <t>西長岡</t>
  </si>
  <si>
    <t>ﾋｶﾞｼﾅｶﾞｵｶ</t>
  </si>
  <si>
    <t>東長岡</t>
  </si>
  <si>
    <t>ﾋｺﾍﾞ</t>
  </si>
  <si>
    <t>彦部</t>
  </si>
  <si>
    <t>ﾋﾂﾞﾒ</t>
  </si>
  <si>
    <t>日詰</t>
  </si>
  <si>
    <t>ﾋﾂﾞﾒｴｷﾏｴ</t>
  </si>
  <si>
    <t>日詰駅前</t>
  </si>
  <si>
    <t>ﾋﾂﾞﾒﾆｼ</t>
  </si>
  <si>
    <t>日詰西</t>
  </si>
  <si>
    <t>ﾌﾂｶﾏﾁ</t>
  </si>
  <si>
    <t>二日町</t>
  </si>
  <si>
    <t>ﾌﾅｸﾎﾞ</t>
  </si>
  <si>
    <t>船久保</t>
  </si>
  <si>
    <t>ﾎｼﾔﾏ</t>
  </si>
  <si>
    <t>星山</t>
  </si>
  <si>
    <t>ﾏｽｻﾞﾜ</t>
  </si>
  <si>
    <t>升沢</t>
  </si>
  <si>
    <t>ﾐﾅﾐﾃﾞﾝﾎﾞｳｼﾞ</t>
  </si>
  <si>
    <t>南伝法寺</t>
  </si>
  <si>
    <t>ﾐﾅﾐﾋﾂﾞﾒ</t>
  </si>
  <si>
    <t>南日詰</t>
  </si>
  <si>
    <t>ﾐﾔﾃﾞ</t>
  </si>
  <si>
    <t>宮手</t>
  </si>
  <si>
    <t>紫野</t>
  </si>
  <si>
    <t>ﾔﾏﾔ</t>
  </si>
  <si>
    <t>山屋</t>
  </si>
  <si>
    <t>ﾖｼﾐｽﾞ</t>
  </si>
  <si>
    <t>吉水</t>
  </si>
  <si>
    <t>ｼﾜｸﾞﾝﾔﾊﾊﾞﾁｮｳ</t>
  </si>
  <si>
    <t>紫波郡矢巾町</t>
  </si>
  <si>
    <t>ｱｲﾉﾉ</t>
  </si>
  <si>
    <t>間野々</t>
  </si>
  <si>
    <t>ｱｶﾊﾞﾔｼ</t>
  </si>
  <si>
    <t>赤林</t>
  </si>
  <si>
    <t>ｲﾀﾞｲﾄﾞｵﾘ</t>
  </si>
  <si>
    <t>医大通</t>
  </si>
  <si>
    <t>ｴｷﾋｶﾞｼ</t>
  </si>
  <si>
    <t>駅東</t>
  </si>
  <si>
    <t>ｶﾐﾔﾂｷﾞ</t>
  </si>
  <si>
    <t>上矢次</t>
  </si>
  <si>
    <t>ｷﾀｺｵﾘﾔﾏ</t>
  </si>
  <si>
    <t>北郡山</t>
  </si>
  <si>
    <t>ｷﾀﾃﾞﾝﾎﾟｳｼﾞ</t>
  </si>
  <si>
    <t>北伝法寺</t>
  </si>
  <si>
    <t>ｷﾀﾔﾊﾊﾞ</t>
  </si>
  <si>
    <t>北矢幅</t>
  </si>
  <si>
    <t>ｹﾑﾔﾏ</t>
  </si>
  <si>
    <t>煙山</t>
  </si>
  <si>
    <t>ｼﾓﾔﾂｷﾞ</t>
  </si>
  <si>
    <t>下矢次</t>
  </si>
  <si>
    <t>ｼﾗｻﾜ</t>
  </si>
  <si>
    <t>白沢</t>
  </si>
  <si>
    <t>ﾀｶﾀ</t>
  </si>
  <si>
    <t>ﾂﾁﾊｼ</t>
  </si>
  <si>
    <t>土橋</t>
  </si>
  <si>
    <t>ﾆｼﾄｸﾀ</t>
  </si>
  <si>
    <t>西徳田</t>
  </si>
  <si>
    <t>ﾋｶﾞｼﾄｸﾀ</t>
  </si>
  <si>
    <t>東徳田</t>
  </si>
  <si>
    <t>ﾋﾛﾐﾔｻﾜ</t>
  </si>
  <si>
    <t>広宮沢</t>
  </si>
  <si>
    <t>ﾏﾀﾍﾞｴｼﾝﾃﾞﾝ</t>
  </si>
  <si>
    <t>又兵エ新田</t>
  </si>
  <si>
    <t>ﾐﾅﾐﾔﾊﾊﾞ</t>
  </si>
  <si>
    <t>南矢幅</t>
  </si>
  <si>
    <t>ﾑﾛｵｶ</t>
  </si>
  <si>
    <t>室岡</t>
  </si>
  <si>
    <t>ﾘｭｳﾂｳｾﾝﾀｰﾐﾅﾐ</t>
  </si>
  <si>
    <t>流通センター南</t>
  </si>
  <si>
    <t>ﾜﾐ</t>
  </si>
  <si>
    <t>和味</t>
  </si>
  <si>
    <t>ﾜｶﾞｸﾞﾝﾆｼﾜｶﾞﾏﾁ</t>
  </si>
  <si>
    <t>和賀郡西和賀町</t>
  </si>
  <si>
    <t>ｱﾅｱｹ22ﾁﾜﾘ､ｱﾅｱｹ23ﾁﾜﾘ</t>
  </si>
  <si>
    <t>穴明２２地割、穴明２３地割</t>
  </si>
  <si>
    <t>ｳｴﾉﾉ39ﾁﾜﾘ</t>
  </si>
  <si>
    <t>上野々３９地割</t>
  </si>
  <si>
    <t>ｴｯﾁｭｳﾊﾀ64ﾁﾜﾘ-ｴｯﾁｭｳﾊﾀ66ﾁﾜﾘ</t>
  </si>
  <si>
    <t>越中畑６４地割～越中畑６６地割</t>
  </si>
  <si>
    <t>ｵｵｸﾂ36ﾁﾜﾘ</t>
  </si>
  <si>
    <t>大沓３６地割</t>
  </si>
  <si>
    <t>ｵｵﾜﾀﾘ57ﾁﾜﾘ</t>
  </si>
  <si>
    <t>大渡５７地割</t>
  </si>
  <si>
    <t>ｶｯﾁ51ﾁﾜﾘ</t>
  </si>
  <si>
    <t>甲子５１地割</t>
  </si>
  <si>
    <t>ｶﾂﾗｺﾞｻﾞﾜ75ﾁﾜﾘ､ｶﾂﾗｺﾞｻﾞﾜ76ﾁﾜﾘ</t>
  </si>
  <si>
    <t>桂子沢７５地割、桂子沢７６地割</t>
  </si>
  <si>
    <t>ｶﾊﾞｻﾜ16ﾁﾜﾘ､ｶﾊﾞｻﾜ17ﾁﾜﾘ</t>
  </si>
  <si>
    <t>樺沢１６地割、樺沢１７地割</t>
  </si>
  <si>
    <t>ｶﾜｼﾘ40ﾁﾜﾘ､ｶﾜｼﾘ41ﾁﾜﾘ</t>
  </si>
  <si>
    <t>川尻４０地割、川尻４１地割</t>
  </si>
  <si>
    <t>ｸｻｲｻﾞﾜ47ﾁﾜﾘ</t>
  </si>
  <si>
    <t>草井沢４７地割</t>
  </si>
  <si>
    <t>ｺﾂﾅｷﾞｻﾞﾜ54ﾁﾜﾘ-ｺﾂﾅｷﾞｻﾞﾜ56ﾁﾜﾘ</t>
  </si>
  <si>
    <t>小繋沢５４地割～小繋沢５６地割</t>
  </si>
  <si>
    <t>ｻｿｳ1ﾁﾜﾘ-ｻｿｳ6ﾁﾜﾘ</t>
  </si>
  <si>
    <t>左草１地割～左草６地割</t>
  </si>
  <si>
    <t>ｻﾜｳﾁｲｽﾞﾐｻﾞﾜ</t>
  </si>
  <si>
    <t>沢内泉沢</t>
  </si>
  <si>
    <t>ｻﾜｳﾁｵｵﾀ</t>
  </si>
  <si>
    <t>沢内太田</t>
  </si>
  <si>
    <t>ｻﾜｳﾁｵｵﾉ</t>
  </si>
  <si>
    <t>沢内大野</t>
  </si>
  <si>
    <t>ｻﾜｳﾁｶｲｻﾞﾜ</t>
  </si>
  <si>
    <t>沢内貝沢</t>
  </si>
  <si>
    <t>ｻﾜｳﾁｶﾜﾌﾈ</t>
  </si>
  <si>
    <t>沢内川舟</t>
  </si>
  <si>
    <t>ｻﾜｳﾁｹﾝﾊﾟﾝ</t>
  </si>
  <si>
    <t>沢内鍵飯</t>
  </si>
  <si>
    <t>ｻﾜｳﾁｻﾙﾊｼ</t>
  </si>
  <si>
    <t>沢内猿橋</t>
  </si>
  <si>
    <t>ｻﾜｳﾁｼﾝﾏﾁ</t>
  </si>
  <si>
    <t>沢内新町</t>
  </si>
  <si>
    <t>ｻﾜｳﾁﾅｶﾞｾﾉ</t>
  </si>
  <si>
    <t>沢内長瀬野</t>
  </si>
  <si>
    <t>ｻﾜｳﾁﾍﾞﾝﾃﾝ</t>
  </si>
  <si>
    <t>沢内弁天</t>
  </si>
  <si>
    <t>ｻﾜｳﾁﾏｴｺﾞｳ</t>
  </si>
  <si>
    <t>沢内前郷</t>
  </si>
  <si>
    <t>ｻﾜｳﾁﾘｮｳｻﾞﾜ</t>
  </si>
  <si>
    <t>沢内両沢</t>
  </si>
  <si>
    <t>ｻﾜｳﾁﾜｶﾊﾀ</t>
  </si>
  <si>
    <t>沢内若畑</t>
  </si>
  <si>
    <t>ｻﾜﾅｶ73ﾁﾜﾘ､ｻﾜﾅｶ74ﾁﾜﾘ</t>
  </si>
  <si>
    <t>沢中７３地割、沢中７４地割</t>
  </si>
  <si>
    <t>ｼﾀﾏｴ7ﾁﾜﾘ-ｼﾀﾏｴ14ﾁﾜﾘ</t>
  </si>
  <si>
    <t>下前７地割～下前１４地割</t>
  </si>
  <si>
    <t>ｼﾐｽﾞｶﾞﾉ18ﾁﾜﾘ</t>
  </si>
  <si>
    <t>清水ケ野１８地割</t>
  </si>
  <si>
    <t>ｼﾓｻｿｳ77ﾁﾜﾘ-ｼﾓｻｿｳ80ﾁﾜﾘ</t>
  </si>
  <si>
    <t>下左草７７地割～下左草８０地割</t>
  </si>
  <si>
    <t>ｼﾛｷﾉ67ﾁﾜﾘ</t>
  </si>
  <si>
    <t>白木野６７地割</t>
  </si>
  <si>
    <t>ｽｷﾞﾅﾊﾀ44ﾁﾜﾘ(ﾕﾀﾞﾀﾞﾑｶﾝﾘｼﾞﾑｼｮ､ｳｼﾛｸﾞﾁﾔﾏ､ｱﾃﾗｸ)</t>
  </si>
  <si>
    <t>杉名畑４４地割</t>
  </si>
  <si>
    <t>湯田ダム管理事務所、後口山、当楽）</t>
  </si>
  <si>
    <t>ｽｷﾞﾅﾊﾀ44ﾁﾜﾘ(ｿﾉﾀ)</t>
  </si>
  <si>
    <t>ｽｺﾞｳ63ﾁﾜﾘ</t>
  </si>
  <si>
    <t>巣郷６３地割</t>
  </si>
  <si>
    <t>ﾂｷｻﾞﾜ25ﾁﾜﾘ-ﾂｷｻﾞﾜ28ﾁﾜﾘ</t>
  </si>
  <si>
    <t>槻沢２５地割～槻沢２８地割</t>
  </si>
  <si>
    <t>ﾄﾗｻﾜ15ﾁﾜﾘ</t>
  </si>
  <si>
    <t>寅沢１５地割</t>
  </si>
  <si>
    <t>ﾅｶﾑﾗ58ﾁﾜﾘ､ﾅｶﾑﾗ59ﾁﾜﾘ</t>
  </si>
  <si>
    <t>中村５８地割、中村５９地割</t>
  </si>
  <si>
    <t>ﾉﾉｼｭｸ60ﾁﾜﾘ-ﾉﾉｼｭｸ62ﾁﾜﾘ</t>
  </si>
  <si>
    <t>野々宿６０地割～野々宿６２地割</t>
  </si>
  <si>
    <t>ﾎｿﾅｲ68ﾁﾜﾘ､ﾎｿﾅｲ69ﾁﾜﾘ</t>
  </si>
  <si>
    <t>細内６８地割、細内６９地割</t>
  </si>
  <si>
    <t>ﾎﾝﾅｲ46ﾁﾜﾘ</t>
  </si>
  <si>
    <t>本内４６地割</t>
  </si>
  <si>
    <t>ﾏｷﾞﾉ24ﾁﾜﾘ</t>
  </si>
  <si>
    <t>間木野２４地割</t>
  </si>
  <si>
    <t>ﾐﾐﾄﾞﾘ49ﾁﾜﾘ</t>
  </si>
  <si>
    <t>耳取４９地割</t>
  </si>
  <si>
    <t>ﾓﾄﾔｼｷ48ﾁﾜﾘ</t>
  </si>
  <si>
    <t>本屋敷４８地割</t>
  </si>
  <si>
    <t>ﾔﾅｷﾞｻﾞﾜ70ﾁﾜﾘ､ﾔﾅｷﾞｻﾞﾜ71ﾁﾜﾘ</t>
  </si>
  <si>
    <t>柳沢７０地割、柳沢７１地割</t>
  </si>
  <si>
    <t>ﾕｶﾞﾜ52ﾁﾜﾘ､ﾕｶﾞﾜ53ﾁﾜﾘ</t>
  </si>
  <si>
    <t>湯川５２地割、湯川５３地割</t>
  </si>
  <si>
    <t>ﾕﾀﾞ19ﾁﾜﾘ-ﾕﾀﾞ21ﾁﾜﾘ</t>
  </si>
  <si>
    <t>湯田１９地割～湯田２１地割</t>
  </si>
  <si>
    <t>ﾕﾉｻﾜ31ﾁﾜﾘ-ﾕﾉｻﾜ35ﾁﾜﾘ</t>
  </si>
  <si>
    <t>湯之沢３１地割～湯之沢３５地割</t>
  </si>
  <si>
    <t>ﾕﾓﾄ29ﾁﾜﾘ､ﾕﾓﾄ30ﾁﾜﾘ</t>
  </si>
  <si>
    <t>湯本２９地割、湯本３０地割</t>
  </si>
  <si>
    <t>ﾖｼｶﾞｻﾜ72ﾁﾜﾘ</t>
  </si>
  <si>
    <t>芦ケ沢７２地割</t>
  </si>
  <si>
    <t>ﾜｼﾉｽ50ﾁﾜﾘ</t>
  </si>
  <si>
    <t>鷲之巣５０地割</t>
  </si>
  <si>
    <t>ｲｻﾜｸﾞﾝｶﾈｶﾞｻｷﾁｮｳ</t>
  </si>
  <si>
    <t>胆沢郡金ケ崎町</t>
  </si>
  <si>
    <t>ﾅｶﾞｻｶｴ</t>
  </si>
  <si>
    <t>永栄</t>
  </si>
  <si>
    <t>永沢</t>
  </si>
  <si>
    <t>ﾐｶｼﾞﾘ</t>
  </si>
  <si>
    <t>三ケ尻</t>
  </si>
  <si>
    <t>ﾛｸﾊﾗ</t>
  </si>
  <si>
    <t>六原</t>
  </si>
  <si>
    <t>ﾆｼｲﾜｲｸﾞﾝﾋﾗｲｽﾞﾐﾁｮｳ</t>
  </si>
  <si>
    <t>西磐井郡平泉町</t>
  </si>
  <si>
    <t>ﾅｶﾞｼﾏ</t>
  </si>
  <si>
    <t>長島</t>
  </si>
  <si>
    <t>ﾋﾗｲｽﾞﾐ</t>
  </si>
  <si>
    <t>平泉</t>
  </si>
  <si>
    <t>ｹｾﾝｸﾞﾝｽﾐﾀﾁｮｳ</t>
  </si>
  <si>
    <t>気仙郡住田町</t>
  </si>
  <si>
    <t>ｶﾐｱﾘｽ</t>
  </si>
  <si>
    <t>上有住</t>
  </si>
  <si>
    <t>ｼﾓｱﾘｽ</t>
  </si>
  <si>
    <t>下有住</t>
  </si>
  <si>
    <t>ｾﾀﾏｲ</t>
  </si>
  <si>
    <t>世田米</t>
  </si>
  <si>
    <t>ｶﾐﾍｲｸﾞﾝｵｵﾂﾁﾁｮｳ</t>
  </si>
  <si>
    <t>上閉伊郡大槌町</t>
  </si>
  <si>
    <t>ｱｶﾊﾏ</t>
  </si>
  <si>
    <t>赤浜</t>
  </si>
  <si>
    <t>ｱﾝﾄﾞ</t>
  </si>
  <si>
    <t>安渡</t>
  </si>
  <si>
    <t>ｵｵﾂﾁ</t>
  </si>
  <si>
    <t>大槌</t>
  </si>
  <si>
    <t>ｵｶﾞｸﾁ</t>
  </si>
  <si>
    <t>大ケ口</t>
  </si>
  <si>
    <t>ｶﾈｻﾞﾜ</t>
  </si>
  <si>
    <t>金沢</t>
  </si>
  <si>
    <t>ｷﾘｷﾘ</t>
  </si>
  <si>
    <t>吉里吉里</t>
  </si>
  <si>
    <t>ｺﾂﾞﾁ</t>
  </si>
  <si>
    <t>小鎚</t>
  </si>
  <si>
    <t>ｼﾝﾁｮｳ</t>
  </si>
  <si>
    <t>ｼﾝﾐﾅﾄﾏﾁ</t>
  </si>
  <si>
    <t>新港町</t>
  </si>
  <si>
    <t>ｽｶﾁｮｳ</t>
  </si>
  <si>
    <t>須賀町</t>
  </si>
  <si>
    <t>ｼﾓﾍｲｸﾞﾝﾔﾏﾀﾞﾏﾁ</t>
  </si>
  <si>
    <t>下閉伊郡山田町</t>
  </si>
  <si>
    <t>ｱﾗｶﾜ</t>
  </si>
  <si>
    <t>荒川</t>
  </si>
  <si>
    <t>ｲｲｵｶ</t>
  </si>
  <si>
    <t>飯岡</t>
  </si>
  <si>
    <t>ｲｼﾄｳｹﾞ</t>
  </si>
  <si>
    <t>石峠</t>
  </si>
  <si>
    <t>ｵﾘｶｻ</t>
  </si>
  <si>
    <t>織笠</t>
  </si>
  <si>
    <t>ｶﾜﾑｶｲﾁｮｳ</t>
  </si>
  <si>
    <t>川向町</t>
  </si>
  <si>
    <t>ｷﾀﾊﾏﾁｮｳ</t>
  </si>
  <si>
    <t>北浜町</t>
  </si>
  <si>
    <t>ｺｳﾗｸﾁｮｳ</t>
  </si>
  <si>
    <t>後楽町</t>
  </si>
  <si>
    <t>ﾄﾖﾏﾈ</t>
  </si>
  <si>
    <t>豊間根</t>
  </si>
  <si>
    <t>ﾅｶﾞｻｷ</t>
  </si>
  <si>
    <t>長崎</t>
  </si>
  <si>
    <t>ﾌﾅｺｼ</t>
  </si>
  <si>
    <t>船越</t>
  </si>
  <si>
    <t>ﾔﾏﾀﾞ</t>
  </si>
  <si>
    <t>山田</t>
  </si>
  <si>
    <t>ｼﾓﾍｲｸﾞﾝｲﾜｲｽﾞﾐﾁｮｳ</t>
  </si>
  <si>
    <t>下閉伊郡岩泉町</t>
  </si>
  <si>
    <t>ｱｻﾅｲ</t>
  </si>
  <si>
    <t>浅内</t>
  </si>
  <si>
    <t>ｱｯｶ</t>
  </si>
  <si>
    <t>安家</t>
  </si>
  <si>
    <t>ｱﾅｻﾞﾜ</t>
  </si>
  <si>
    <t>穴沢</t>
  </si>
  <si>
    <t>ｱﾏﾋﾀｲ</t>
  </si>
  <si>
    <t>尼額</t>
  </si>
  <si>
    <t>ｲﾜｲｽﾞﾐ</t>
  </si>
  <si>
    <t>岩泉</t>
  </si>
  <si>
    <t>ｵｵｶﾜ</t>
  </si>
  <si>
    <t>大川</t>
  </si>
  <si>
    <t>ｵﾄﾓ</t>
  </si>
  <si>
    <t>乙茂</t>
  </si>
  <si>
    <t>ｵﾓﾄ</t>
  </si>
  <si>
    <t>小本</t>
  </si>
  <si>
    <t>ｶﾏﾂﾀ(ｶﾐｸﾘﾔﾄﾞ､ｸﾘﾔﾄﾞ､ｺﾞﾝｹﾞﾝ)</t>
  </si>
  <si>
    <t>釜津田</t>
  </si>
  <si>
    <t>上栗宿、栗宿、権現）</t>
  </si>
  <si>
    <t>ｶﾏﾂﾀ(ｿﾉﾀ)</t>
  </si>
  <si>
    <t>ｶﾐｳｹﾞｲ</t>
  </si>
  <si>
    <t>上有芸</t>
  </si>
  <si>
    <t>ｻﾙｻﾜ</t>
  </si>
  <si>
    <t>猿沢</t>
  </si>
  <si>
    <t>ｼﾓｳｹﾞｲ</t>
  </si>
  <si>
    <t>下有芸</t>
  </si>
  <si>
    <t>ｿｲﾘ</t>
  </si>
  <si>
    <t>鼠入</t>
  </si>
  <si>
    <t>ﾅｶｻﾄ</t>
  </si>
  <si>
    <t>ﾅｶｼﾏ</t>
  </si>
  <si>
    <t>ﾆｼｮｳｲｼ</t>
  </si>
  <si>
    <t>二升石</t>
  </si>
  <si>
    <t>ﾎﾛﾉ</t>
  </si>
  <si>
    <t>袰野</t>
  </si>
  <si>
    <t>ﾎﾛﾜﾀ</t>
  </si>
  <si>
    <t>袰綿</t>
  </si>
  <si>
    <t>ｼﾓﾍｲｸﾞﾝﾀﾉﾊﾀﾑﾗ</t>
  </si>
  <si>
    <t>下閉伊郡田野畑村</t>
  </si>
  <si>
    <t>ｱｹﾄ</t>
  </si>
  <si>
    <t>明戸</t>
  </si>
  <si>
    <t>ｲﾁﾉﾜﾀﾘ</t>
  </si>
  <si>
    <t>一の渡</t>
  </si>
  <si>
    <t>ｴｿﾞﾓﾘ</t>
  </si>
  <si>
    <t>蝦夷森</t>
  </si>
  <si>
    <t>ｵｵｱｼ</t>
  </si>
  <si>
    <t>大芦</t>
  </si>
  <si>
    <t>ｵｵﾓﾘ</t>
  </si>
  <si>
    <t>大森</t>
  </si>
  <si>
    <t>ｵｶﾝﾖｳ</t>
  </si>
  <si>
    <t>尾肝要</t>
  </si>
  <si>
    <t>ｵｸﾁ</t>
  </si>
  <si>
    <t>奥地</t>
  </si>
  <si>
    <t>ｵｸﾁﾑｶｲ</t>
  </si>
  <si>
    <t>奥地向</t>
  </si>
  <si>
    <t>ｶﾔｶﾘｻﾜ</t>
  </si>
  <si>
    <t>茅刈沢</t>
  </si>
  <si>
    <t>ｶﾜﾀﾞｲ</t>
  </si>
  <si>
    <t>川平</t>
  </si>
  <si>
    <t>ｷﾘｳｼ</t>
  </si>
  <si>
    <t>切牛</t>
  </si>
  <si>
    <t>ｻﾙﾔﾏ</t>
  </si>
  <si>
    <t>猿山</t>
  </si>
  <si>
    <t>ｼﾏﾉｺｼ</t>
  </si>
  <si>
    <t>島越</t>
  </si>
  <si>
    <t>ｽｹﾞﾉｸﾎﾞ</t>
  </si>
  <si>
    <t>菅窪</t>
  </si>
  <si>
    <t>ｽｺﾞｳ</t>
  </si>
  <si>
    <t>巣合</t>
  </si>
  <si>
    <t>ｾﾝｼﾞｮｳ</t>
  </si>
  <si>
    <t>千丈</t>
  </si>
  <si>
    <t>ｾﾝｿﾞｸ</t>
  </si>
  <si>
    <t>千足</t>
  </si>
  <si>
    <t>ﾀｷﾉｻﾜ</t>
  </si>
  <si>
    <t>滝ノ沢</t>
  </si>
  <si>
    <t>ﾀﾉﾊﾀ</t>
  </si>
  <si>
    <t>田野畑</t>
  </si>
  <si>
    <t>ﾂｸｴ</t>
  </si>
  <si>
    <t>机</t>
  </si>
  <si>
    <t>ﾄｼﾛﾍﾞ</t>
  </si>
  <si>
    <t>年呂部</t>
  </si>
  <si>
    <t>ﾅﾅﾀｷ</t>
  </si>
  <si>
    <t>七滝</t>
  </si>
  <si>
    <t>ﾇﾏﾌﾞｸﾛ</t>
  </si>
  <si>
    <t>沼袋</t>
  </si>
  <si>
    <t>ﾈｷﾞﾁ</t>
  </si>
  <si>
    <t>子木地</t>
  </si>
  <si>
    <t>子木屋敷</t>
  </si>
  <si>
    <t>ﾊｷﾞｭｳ</t>
  </si>
  <si>
    <t>萩牛</t>
  </si>
  <si>
    <t>ﾊﾏｲﾜｲｽﾞﾐ</t>
  </si>
  <si>
    <t>浜岩泉</t>
  </si>
  <si>
    <t>日蔭</t>
  </si>
  <si>
    <t>ﾋﾒﾏﾂ</t>
  </si>
  <si>
    <t>姫松</t>
  </si>
  <si>
    <t>ﾏｷﾞｻﾜ</t>
  </si>
  <si>
    <t>真木沢</t>
  </si>
  <si>
    <t>ﾏﾂﾏｴｻﾜ</t>
  </si>
  <si>
    <t>松前沢</t>
  </si>
  <si>
    <t>ﾐｻﾜ</t>
  </si>
  <si>
    <t>三沢</t>
  </si>
  <si>
    <t>ﾐﾅﾐｵｵｱｼ</t>
  </si>
  <si>
    <t>南大芦</t>
  </si>
  <si>
    <t>ﾑﾛﾊﾞ</t>
  </si>
  <si>
    <t>室場</t>
  </si>
  <si>
    <t>ﾒﾅ</t>
  </si>
  <si>
    <t>目名</t>
  </si>
  <si>
    <t>ﾗｶﾞ</t>
  </si>
  <si>
    <t>羅賀</t>
  </si>
  <si>
    <t>ﾜﾉ</t>
  </si>
  <si>
    <t>和野</t>
  </si>
  <si>
    <t>ｼﾓﾍｲｸﾞﾝﾌﾀﾞｲﾑﾗ</t>
  </si>
  <si>
    <t>下閉伊郡普代村</t>
  </si>
  <si>
    <t>ｱｼｵｲ</t>
  </si>
  <si>
    <t>芦生</t>
  </si>
  <si>
    <t>ｱｼﾜﾀﾘ</t>
  </si>
  <si>
    <t>芦渡</t>
  </si>
  <si>
    <t>ｳﾈﾄﾞﾘ</t>
  </si>
  <si>
    <t>卯子酉</t>
  </si>
  <si>
    <t>ｳﾙﾍﾞ</t>
  </si>
  <si>
    <t>宇留部</t>
  </si>
  <si>
    <t>ｵｵﾀﾅﾍﾞ</t>
  </si>
  <si>
    <t>太田名部</t>
  </si>
  <si>
    <t>ｶｼﾜｷﾞﾀﾞｲﾗ</t>
  </si>
  <si>
    <t>柏木平</t>
  </si>
  <si>
    <t>ｶﾐﾑﾗ</t>
  </si>
  <si>
    <t>ｷﾀﾉﾏﾀ</t>
  </si>
  <si>
    <t>北ノ股</t>
  </si>
  <si>
    <t>ｸﾛｻｷ</t>
  </si>
  <si>
    <t>黒崎</t>
  </si>
  <si>
    <t>ｺﾔﾁ</t>
  </si>
  <si>
    <t>小谷地</t>
  </si>
  <si>
    <t>ｻﾜﾑｶｲ</t>
  </si>
  <si>
    <t>沢向</t>
  </si>
  <si>
    <t>ｼﾓﾑﾗ</t>
  </si>
  <si>
    <t>下村</t>
  </si>
  <si>
    <t>ｼﾗｲ</t>
  </si>
  <si>
    <t>白井</t>
  </si>
  <si>
    <t>ﾂﾁﾄﾘﾊﾞ</t>
  </si>
  <si>
    <t>土取場</t>
  </si>
  <si>
    <t>ﾂﾂﾐ</t>
  </si>
  <si>
    <t>堤</t>
  </si>
  <si>
    <t>ﾃﾝﾊﾞｲｻﾞｶ</t>
  </si>
  <si>
    <t>天拝坂</t>
  </si>
  <si>
    <t>ﾄﾞｳﾔ</t>
  </si>
  <si>
    <t>銅屋</t>
  </si>
  <si>
    <t>ﾄﾘｲ</t>
  </si>
  <si>
    <t>鳥居</t>
  </si>
  <si>
    <t>ﾅｶﾔﾏ</t>
  </si>
  <si>
    <t>中山</t>
  </si>
  <si>
    <t>ﾉｸﾞﾙﾐ</t>
  </si>
  <si>
    <t>野胡桃</t>
  </si>
  <si>
    <t>ﾊﾞﾊﾞﾉ</t>
  </si>
  <si>
    <t>馬場野</t>
  </si>
  <si>
    <t>ﾌﾀﾞｲ</t>
  </si>
  <si>
    <t>普代</t>
  </si>
  <si>
    <t>ﾎﾘﾅｲ</t>
  </si>
  <si>
    <t>堀内</t>
  </si>
  <si>
    <t>ﾐﾅﾐﾉﾏﾀ</t>
  </si>
  <si>
    <t>南股</t>
  </si>
  <si>
    <t>ﾐｮｳｼﾞﾝ</t>
  </si>
  <si>
    <t>明神</t>
  </si>
  <si>
    <t>ﾜﾉﾔﾏ</t>
  </si>
  <si>
    <t>和野山</t>
  </si>
  <si>
    <t>ｸﾉﾍｸﾞﾝｶﾙﾏｲﾏﾁ</t>
  </si>
  <si>
    <t>九戸郡軽米町</t>
  </si>
  <si>
    <t>ｴﾂﾞｶ</t>
  </si>
  <si>
    <t>狄塚</t>
  </si>
  <si>
    <t>ｶﾐﾀﾞﾃ</t>
  </si>
  <si>
    <t>上舘</t>
  </si>
  <si>
    <t>ｶﾙﾏｲ</t>
  </si>
  <si>
    <t>軽米</t>
  </si>
  <si>
    <t>ｺｳｹ</t>
  </si>
  <si>
    <t>高家</t>
  </si>
  <si>
    <t>ｺｶﾙﾏｲ</t>
  </si>
  <si>
    <t>小軽米</t>
  </si>
  <si>
    <t>ｻﾝﾅｲ</t>
  </si>
  <si>
    <t>山内</t>
  </si>
  <si>
    <t>ﾅｶﾞｸﾗ</t>
  </si>
  <si>
    <t>長倉</t>
  </si>
  <si>
    <t>ﾍﾋﾞｸﾁ</t>
  </si>
  <si>
    <t>蛇口</t>
  </si>
  <si>
    <t>ﾏﾙｺ</t>
  </si>
  <si>
    <t>円子</t>
  </si>
  <si>
    <t>ｸﾉﾍｸﾞﾝﾉﾀﾞﾑﾗ</t>
  </si>
  <si>
    <t>九戸郡野田村</t>
  </si>
  <si>
    <t>ﾀﾏｶﾞﾜ</t>
  </si>
  <si>
    <t>玉川</t>
  </si>
  <si>
    <t>ｸﾉﾍｸﾞﾝｸﾉﾍﾑﾗ</t>
  </si>
  <si>
    <t>九戸郡九戸村</t>
  </si>
  <si>
    <t>ｱﾗﾔ</t>
  </si>
  <si>
    <t>荒谷</t>
  </si>
  <si>
    <t>ｲﾎﾞﾅｲ</t>
  </si>
  <si>
    <t>伊保内</t>
  </si>
  <si>
    <t>ｴｻｼｶ</t>
  </si>
  <si>
    <t>江刺家</t>
  </si>
  <si>
    <t>ｺｸﾞﾗ</t>
  </si>
  <si>
    <t>小倉</t>
  </si>
  <si>
    <t>ｻﾝﾈ</t>
  </si>
  <si>
    <t>山根</t>
  </si>
  <si>
    <t>ﾁｮｳｺｳｼﾞ</t>
  </si>
  <si>
    <t>長興寺</t>
  </si>
  <si>
    <t>ﾄﾀﾞ</t>
  </si>
  <si>
    <t>戸田</t>
  </si>
  <si>
    <t>ﾕｷﾔ</t>
  </si>
  <si>
    <t>雪屋</t>
  </si>
  <si>
    <t>ｸﾉﾍｸﾞﾝﾋﾛﾉﾁｮｳ</t>
  </si>
  <si>
    <t>九戸郡洋野町</t>
  </si>
  <si>
    <t>ｱｺｷﾞ</t>
  </si>
  <si>
    <t>阿子木</t>
  </si>
  <si>
    <t>ｳｹﾞ</t>
  </si>
  <si>
    <t>有家</t>
  </si>
  <si>
    <t>ｵｵﾉ</t>
  </si>
  <si>
    <t>大野</t>
  </si>
  <si>
    <t>ｵｺﾅｲ</t>
  </si>
  <si>
    <t>小子内</t>
  </si>
  <si>
    <t>上館</t>
  </si>
  <si>
    <t>ﾀｲｼﾏ</t>
  </si>
  <si>
    <t>帯島</t>
  </si>
  <si>
    <t>ﾀﾈｲﾁﾀﾞｲ15ﾁﾜﾘ-ﾀﾞｲ21ﾁﾜﾘ(ｶﾇｶ､ｼｮｳｼﾞｱｲ､ﾐﾄﾞﾘﾁｮｳ､ｵｵｸﾎﾞ､ﾀｶﾄﾘ)</t>
  </si>
  <si>
    <t>種市第１５地割～第２１地割</t>
  </si>
  <si>
    <t>鹿糠、小路合、緑町、大久保、高取）</t>
  </si>
  <si>
    <t>ﾀﾈｲﾁﾀﾞｲ1ﾁﾜﾘ-ﾀﾞｲ3ﾁﾜﾘ(ﾔｷﾞﾐﾅﾐﾏﾁ､ﾔｷﾞｷﾀﾏﾁ)</t>
  </si>
  <si>
    <t>種市第１地割～第３地割</t>
  </si>
  <si>
    <t>八木南町、八木北町）</t>
  </si>
  <si>
    <t>ﾀﾈｲﾁﾀﾞｲ22ﾁﾜﾘ-ﾀﾞｲ23ﾁﾜﾘ(1ｸ､2ｸ､3ｸ､4ｸ､ｵｵﾏﾁ､ｺﾊﾞｼ､ｽﾐﾖｼﾁｮｳ)</t>
  </si>
  <si>
    <t>種市第２２地割～第２３地割</t>
  </si>
  <si>
    <t>一区、二区、三区、四区、大町、小橋、住吉町）</t>
  </si>
  <si>
    <t>ﾀﾈｲﾁﾀﾞｲ24ﾁﾜﾘ-ﾀﾞｲ25ﾁﾜﾘ(ﾐﾄﾞﾘｶﾞｵｶﾁｮｳ､ﾖｺﾃ)</t>
  </si>
  <si>
    <t>種市第２４地割～第２５地割</t>
  </si>
  <si>
    <t>緑ケ丘町、横手）</t>
  </si>
  <si>
    <t>ﾀﾈｲﾁﾀﾞｲ26ﾁﾜﾘ-ﾀﾞｲ38ﾁﾜﾘ(ｶﾜｼﾘ､ﾋﾗﾅｲ)</t>
  </si>
  <si>
    <t>種市第２６地割～第３８地割</t>
  </si>
  <si>
    <t>川尻、平内）</t>
  </si>
  <si>
    <t>ﾀﾈｲﾁﾀﾞｲ39ﾁﾜﾘ-ﾀﾞｲ45ﾁﾜﾘ(ｶﾄﾞﾉﾊﾏ､ﾃﾞﾝｷﾁ)</t>
  </si>
  <si>
    <t>種市第３９地割～第４５地割</t>
  </si>
  <si>
    <t>角浜、伝吉）</t>
  </si>
  <si>
    <t>ﾀﾈｲﾁﾀﾞｲ46ﾁﾜﾘ-ﾀﾞｲ49ﾁﾜﾘ(ﾑｷﾞｻﾜ)</t>
  </si>
  <si>
    <t>種市第４６地割～第４９地割</t>
  </si>
  <si>
    <t>麦沢）</t>
  </si>
  <si>
    <t>ﾀﾈｲﾁﾀﾞｲ4ﾁﾜﾘ-ﾀﾞｲ7ﾁﾜﾘ(ｼｭｸﾉﾍ)</t>
  </si>
  <si>
    <t>種市第４地割～第７地割</t>
  </si>
  <si>
    <t>宿戸）</t>
  </si>
  <si>
    <t>ﾀﾈｲﾁﾀﾞｲ50ﾁﾜﾘ-ﾀﾞｲ70ﾁﾜﾘ(ｵｵｻﾜ､ｼﾞｮｳﾅｲ､ﾀｷｻﾜ)</t>
  </si>
  <si>
    <t>種市第５０地割～第７０地割</t>
  </si>
  <si>
    <t>大沢、城内、滝沢）</t>
  </si>
  <si>
    <t>ﾀﾈｲﾁﾀﾞｲ71ﾁﾜﾘ-ﾀﾞｲ74ﾁﾜﾘ(ｵｵﾔ､ﾜｻﾞ)</t>
  </si>
  <si>
    <t>種市第７１地割～第７４地割</t>
  </si>
  <si>
    <t>大谷、和座）</t>
  </si>
  <si>
    <t>ﾀﾈｲﾁﾀﾞｲ8ﾁﾜﾘ-ﾀﾞｲ14ﾁﾜﾘ(ﾀﾏｶﾞﾜ､ﾍﾙｹ)</t>
  </si>
  <si>
    <t>種市第８地割～第１４地割</t>
  </si>
  <si>
    <t>玉川、戸類家）</t>
  </si>
  <si>
    <t>ﾐｽﾞｻﾜ</t>
  </si>
  <si>
    <t>水沢</t>
  </si>
  <si>
    <t>ﾆﾉﾍｸﾞﾝｲﾁﾉﾍﾏﾁ</t>
  </si>
  <si>
    <t>二戸郡一戸町</t>
  </si>
  <si>
    <t>ｱﾈﾀｲ</t>
  </si>
  <si>
    <t>姉帯</t>
  </si>
  <si>
    <t>ｲｽﾞﾙﾏﾁ</t>
  </si>
  <si>
    <t>出ル町</t>
  </si>
  <si>
    <t>ｲﾁﾉﾍ</t>
  </si>
  <si>
    <t>一戸</t>
  </si>
  <si>
    <t>ｲﾜﾀﾞﾃ</t>
  </si>
  <si>
    <t>岩舘</t>
  </si>
  <si>
    <t>ｳﾍﾞﾂ</t>
  </si>
  <si>
    <t>宇別</t>
  </si>
  <si>
    <t>ｵｸﾅｶﾔﾏ</t>
  </si>
  <si>
    <t>奥中山</t>
  </si>
  <si>
    <t>小友</t>
  </si>
  <si>
    <t>ｵﾓｷﾞｼ</t>
  </si>
  <si>
    <t>面岸</t>
  </si>
  <si>
    <t>ｺｳｾﾞﾝｼﾞ</t>
  </si>
  <si>
    <t>高善寺</t>
  </si>
  <si>
    <t>ｺｽﾞﾔ</t>
  </si>
  <si>
    <t>小鳥谷</t>
  </si>
  <si>
    <t>ｺﾂﾅｷﾞ</t>
  </si>
  <si>
    <t>小繋</t>
  </si>
  <si>
    <t>ｻｲﾎｳｼﾞ</t>
  </si>
  <si>
    <t>西法寺</t>
  </si>
  <si>
    <t>ﾂｷﾀﾞﾃ</t>
  </si>
  <si>
    <t>月舘</t>
  </si>
  <si>
    <t>ﾄﾘｺﾞｴ</t>
  </si>
  <si>
    <t>鳥越</t>
  </si>
  <si>
    <t>ﾅｶﾔﾏ(ｼﾝﾃﾞﾝ17-2､37ﾊﾞﾝﾁ､ﾋｶﾞｼﾋｷﾞｮｳ1ﾊﾞﾝﾁ)</t>
  </si>
  <si>
    <t>新田１７－２、３７番地、東火行１番地）</t>
  </si>
  <si>
    <t>ﾅｶﾔﾏ(ｿﾉﾀ)</t>
  </si>
  <si>
    <t>ﾅﾗﾔﾏ</t>
  </si>
  <si>
    <t>楢山</t>
  </si>
  <si>
    <t>ﾈｿﾘ</t>
  </si>
  <si>
    <t>根反</t>
  </si>
  <si>
    <t>ﾋﾗﾇｶ</t>
  </si>
  <si>
    <t>平糠</t>
  </si>
  <si>
    <t>ﾒｶﾞ</t>
  </si>
  <si>
    <t>女鹿</t>
  </si>
  <si>
    <t>一般社団法人　岩手県医師会</t>
  </si>
  <si>
    <t>２丁目８番２０号</t>
  </si>
  <si>
    <t>岩手医科大学附属　内丸メディカルセンター</t>
  </si>
  <si>
    <t>１９番１号</t>
  </si>
  <si>
    <t>岩手県　警察本部</t>
  </si>
  <si>
    <t>８－１０</t>
  </si>
  <si>
    <t>岩手県衛生研究所</t>
  </si>
  <si>
    <t>１丁目３６－１</t>
  </si>
  <si>
    <t>岩手県自治会館</t>
  </si>
  <si>
    <t>４－１</t>
  </si>
  <si>
    <t>岩手県立　杜陵高等学校</t>
  </si>
  <si>
    <t>２丁目３－１</t>
  </si>
  <si>
    <t>岩手県立　盛岡第一高等学校</t>
  </si>
  <si>
    <t>３丁目２－１</t>
  </si>
  <si>
    <t>岩手大学　（本部関係）</t>
  </si>
  <si>
    <t>３丁目１８－８</t>
  </si>
  <si>
    <t>岩手大学　工学部</t>
  </si>
  <si>
    <t>４丁目３－５</t>
  </si>
  <si>
    <t>岩手地域センター</t>
  </si>
  <si>
    <t>１丁目１２－７仁王惣門ビル</t>
  </si>
  <si>
    <t>岩手労働局</t>
  </si>
  <si>
    <t>１丁目９番１５号盛岡第二合同庁舎５Ｆ</t>
  </si>
  <si>
    <t>株式会社　ＩＢＣ岩手放送</t>
  </si>
  <si>
    <t>６－１</t>
  </si>
  <si>
    <t>株式会社　アイシーエス</t>
  </si>
  <si>
    <t>１７－８</t>
  </si>
  <si>
    <t>株式会社　岩手めんこいテレビ</t>
  </si>
  <si>
    <t>５丁目２－２５（盛岡中央郵便局私書箱第３３号）</t>
  </si>
  <si>
    <t>株式会社　エフエム岩手</t>
  </si>
  <si>
    <t>２番１０号－７階</t>
  </si>
  <si>
    <t>株式会社　木津屋本店</t>
  </si>
  <si>
    <t>２丁目３－２０</t>
  </si>
  <si>
    <t>株式会社　タカヤ</t>
  </si>
  <si>
    <t>５丁目５番５号</t>
  </si>
  <si>
    <t>株式会社　東山堂</t>
  </si>
  <si>
    <t>１丁目５－２３</t>
  </si>
  <si>
    <t>株式会社　日専連パートナーズ</t>
  </si>
  <si>
    <t>１丁目１４番２１号</t>
  </si>
  <si>
    <t>株式会社　ワイズマン</t>
  </si>
  <si>
    <t>２丁目９番１号</t>
  </si>
  <si>
    <t>協同組合　日専連盛岡</t>
  </si>
  <si>
    <t>１丁目１４－２１</t>
  </si>
  <si>
    <t>公益財団法人　岩手県予防医学協会</t>
  </si>
  <si>
    <t>四丁目８番５０号</t>
  </si>
  <si>
    <t>国民生活金融公庫　盛岡支店</t>
  </si>
  <si>
    <t>２丁目７－２１</t>
  </si>
  <si>
    <t>ＪＴＢ　盛岡支店</t>
  </si>
  <si>
    <t>２－５</t>
  </si>
  <si>
    <t>全国健康保険協会　岩手支部</t>
  </si>
  <si>
    <t>１丁目７－２５朝日生命盛岡中央通ビル</t>
  </si>
  <si>
    <t>東京海上日動火災保険　株式会社　盛岡支店</t>
  </si>
  <si>
    <t>５－１</t>
  </si>
  <si>
    <t>東北電力　株式会社　岩手支店</t>
  </si>
  <si>
    <t>１番２５号</t>
  </si>
  <si>
    <t>東北電力ネットワーク　株式会社　岩手支社</t>
  </si>
  <si>
    <t>東北電力ネットワーク　株式会社　盛岡電力センター</t>
  </si>
  <si>
    <t>東北農政局　盛岡地域センター</t>
  </si>
  <si>
    <t>１番１０号橋市盛岡ビル５階</t>
  </si>
  <si>
    <t>ななっく　株式会社</t>
  </si>
  <si>
    <t>一丁目６番８号</t>
  </si>
  <si>
    <t>日本放送協会　盛岡放送局</t>
  </si>
  <si>
    <t>４丁目１－３</t>
  </si>
  <si>
    <t>東日本電信電話　株式会社　岩手支店</t>
  </si>
  <si>
    <t>１丁目２－２</t>
  </si>
  <si>
    <t>東日本ハウス　株式会社</t>
  </si>
  <si>
    <t>２－２０</t>
  </si>
  <si>
    <t>東日本旅客鉄道　株式会社　盛岡支社</t>
  </si>
  <si>
    <t>１－４１</t>
  </si>
  <si>
    <t>ホーマック　株式会社　盛岡事務所</t>
  </si>
  <si>
    <t>１０－２２－１</t>
  </si>
  <si>
    <t>盛岡グランドホテル</t>
  </si>
  <si>
    <t>１－１０</t>
  </si>
  <si>
    <t>盛岡市中央御売市場</t>
  </si>
  <si>
    <t>１０地割１００番地</t>
  </si>
  <si>
    <t>盛岡社会保険事務所</t>
  </si>
  <si>
    <t>１７－１３</t>
  </si>
  <si>
    <t>盛岡市役所</t>
  </si>
  <si>
    <t>１２－２</t>
  </si>
  <si>
    <t>盛岡市役所　都南総合支所</t>
  </si>
  <si>
    <t>１４地割３７－２</t>
  </si>
  <si>
    <t>盛岡市役所　若園町分庁舎</t>
  </si>
  <si>
    <t>２－１８</t>
  </si>
  <si>
    <t>盛岡商工会議所</t>
  </si>
  <si>
    <t>１４－１２</t>
  </si>
  <si>
    <t>盛岡赤十字病院</t>
  </si>
  <si>
    <t>６地割１－１</t>
  </si>
  <si>
    <t>盛岡ターミナルビル　株式会社</t>
  </si>
  <si>
    <t>１番４４号</t>
  </si>
  <si>
    <t>盛岡地方裁判所</t>
  </si>
  <si>
    <t>９－１</t>
  </si>
  <si>
    <t>盛岡労働基準監督署</t>
  </si>
  <si>
    <t>一丁目９番１５号盛岡第２合同庁舎６階</t>
  </si>
  <si>
    <t>株式会社　赤澤紙業</t>
  </si>
  <si>
    <t>２丁目２２－５０</t>
  </si>
  <si>
    <t>株式会社　石田商会</t>
  </si>
  <si>
    <t>１丁目１９－５５</t>
  </si>
  <si>
    <t>財団法人　岩手県青少年会館</t>
  </si>
  <si>
    <t>３丁目３８－２０</t>
  </si>
  <si>
    <t>独立行政法人　農業・食品産業技術総合研究機構　東北農業研究センター</t>
  </si>
  <si>
    <t>字赤平４</t>
  </si>
  <si>
    <t>山口北州印刷　株式会社</t>
  </si>
  <si>
    <t>４丁目１０－５</t>
  </si>
  <si>
    <t>菱和建設　株式会社</t>
  </si>
  <si>
    <t>１丁目６－３０</t>
  </si>
  <si>
    <t>株式会社　ベルジョイス乙部センター</t>
  </si>
  <si>
    <t>５－１４６</t>
  </si>
  <si>
    <t>白石食品工業　株式会社</t>
  </si>
  <si>
    <t>２３地割７０－１</t>
  </si>
  <si>
    <t>岩手県庁</t>
  </si>
  <si>
    <t>１０－１</t>
  </si>
  <si>
    <t>岩手日報社</t>
  </si>
  <si>
    <t>３－７（盛岡中央郵便局私書箱第２６号）</t>
  </si>
  <si>
    <t>株式会社　北日本銀行</t>
  </si>
  <si>
    <t>１丁目６－７（盛岡中央郵便局私書箱第３２号）</t>
  </si>
  <si>
    <t>株式会社　三田商店</t>
  </si>
  <si>
    <t>１丁目１－２３（盛岡中央郵便局私書箱第８３号）</t>
  </si>
  <si>
    <t>株式会社　岩手銀行</t>
  </si>
  <si>
    <t>１丁目２－３（盛岡中央郵便局私書箱第９号）</t>
  </si>
  <si>
    <t>株式会社　川徳</t>
  </si>
  <si>
    <t>１丁目１０－１（盛岡中央郵便局私書箱第２号）</t>
  </si>
  <si>
    <t>株式会社　熊善商店</t>
  </si>
  <si>
    <t>１６地割１５－４（岩手流通センター内郵便局私書箱第７３号）</t>
  </si>
  <si>
    <t>株式会社　テレビ岩手</t>
  </si>
  <si>
    <t>２－１０（盛岡中央郵便局私書箱第４５号）</t>
  </si>
  <si>
    <t>株式会社　東北銀行</t>
  </si>
  <si>
    <t>３－１（盛岡中央郵便局私書箱第４７号）</t>
  </si>
  <si>
    <t>全国農業協同組合連合会　岩手県本部</t>
  </si>
  <si>
    <t>１丁目２－１（盛岡中央郵便局私書箱第５号）</t>
  </si>
  <si>
    <t>第一開明　株式会社</t>
  </si>
  <si>
    <t>１丁目１０－５（岩手流通センター内郵便局私書箱第１１０号）</t>
  </si>
  <si>
    <t>東北労働金庫　岩手県本部</t>
  </si>
  <si>
    <t>６－７（盛岡中央郵便局私書箱第３４号）</t>
  </si>
  <si>
    <t>日本生命保険　相互会社　盛岡支社</t>
  </si>
  <si>
    <t>３丁目３－１０（盛岡中央郵便局私書箱第４８号）</t>
  </si>
  <si>
    <t>盛岡信用金庫</t>
  </si>
  <si>
    <t>１丁目４－６（盛岡中央郵便局私書箱第３５号）</t>
  </si>
  <si>
    <t>盛岡税務署</t>
  </si>
  <si>
    <t>３丁目８－３７</t>
  </si>
  <si>
    <t>北日本機械　株式会社</t>
  </si>
  <si>
    <t>玉山区渋民</t>
  </si>
  <si>
    <t>字狐沢７０－１</t>
  </si>
  <si>
    <t>盛岡市役所　玉山総合事務所</t>
  </si>
  <si>
    <t>字泉田３６０番地</t>
  </si>
  <si>
    <t>岩手県立　宮古病院</t>
  </si>
  <si>
    <t>大字崎鍬ケ崎</t>
  </si>
  <si>
    <t>第１地割１１－２６</t>
  </si>
  <si>
    <t>宮古社会保険事務所</t>
  </si>
  <si>
    <t>１丁目７－１２</t>
  </si>
  <si>
    <t>宮古市役所</t>
  </si>
  <si>
    <t>２－１</t>
  </si>
  <si>
    <t>岩手県立　大船渡病院</t>
  </si>
  <si>
    <t>字山馬越１０－１</t>
  </si>
  <si>
    <t>大船渡市農業協同組合</t>
  </si>
  <si>
    <t>字茶屋前１６７－４</t>
  </si>
  <si>
    <t>大船渡市役所</t>
  </si>
  <si>
    <t>字宇津野沢１５</t>
  </si>
  <si>
    <t>大船渡水産物商業協同組合</t>
  </si>
  <si>
    <t>字永沢６－１６</t>
  </si>
  <si>
    <t>大船渡地方振興局</t>
  </si>
  <si>
    <t>字前田６－１</t>
  </si>
  <si>
    <t>（株）　マイヤ</t>
  </si>
  <si>
    <t>字茶屋前１０１</t>
  </si>
  <si>
    <t>株式会社　アマタケ</t>
  </si>
  <si>
    <t>字二本枠５</t>
  </si>
  <si>
    <t>鎌田水産　株式会社</t>
  </si>
  <si>
    <t>字鳥沢１６４－２</t>
  </si>
  <si>
    <t>橋爪商事　（株）</t>
  </si>
  <si>
    <t>字欠ノ下向１－１２５（大船渡郵便局私書箱第１９号）</t>
  </si>
  <si>
    <t>学校法人　富士大学</t>
  </si>
  <si>
    <t>４５０－３</t>
  </si>
  <si>
    <t>花巻　税務署</t>
  </si>
  <si>
    <t>８－２０</t>
  </si>
  <si>
    <t>花巻市役所</t>
  </si>
  <si>
    <t>９－３０</t>
  </si>
  <si>
    <t>岩手県立　総合教育センター</t>
  </si>
  <si>
    <t>第２地割８２－１</t>
  </si>
  <si>
    <t>株式会社　小田島</t>
  </si>
  <si>
    <t>２丁目１８番地</t>
  </si>
  <si>
    <t>花巻温泉　株式会社</t>
  </si>
  <si>
    <t>第１地割１２５</t>
  </si>
  <si>
    <t>リコーインダストリアルソリューションズ　株式会社　花巻事業所</t>
  </si>
  <si>
    <t>第１０地割１０９番地</t>
  </si>
  <si>
    <t>花巻市　東和総合支所</t>
  </si>
  <si>
    <t>８区６０</t>
  </si>
  <si>
    <t>岩手県立　黒沢尻工業高等学校</t>
  </si>
  <si>
    <t>２４地割１９番地</t>
  </si>
  <si>
    <t>岩手県立　中部病院</t>
  </si>
  <si>
    <t>１７地割１０番地</t>
  </si>
  <si>
    <t>株式会社　ジャパンセミコンダクター</t>
  </si>
  <si>
    <t>６番６号</t>
  </si>
  <si>
    <t>キオクシア岩手　株式会社</t>
  </si>
  <si>
    <t>北上市役所</t>
  </si>
  <si>
    <t>１－１</t>
  </si>
  <si>
    <t>県南広域振興局</t>
  </si>
  <si>
    <t>２番８号</t>
  </si>
  <si>
    <t>さくら野百貨店　北上店</t>
  </si>
  <si>
    <t>２丁目２番１号</t>
  </si>
  <si>
    <t>専修大学　北上福祉教育専門学校</t>
  </si>
  <si>
    <t>１丁目３番地１</t>
  </si>
  <si>
    <t>花巻農業共同組合　北上支店</t>
  </si>
  <si>
    <t>１９番３３号</t>
  </si>
  <si>
    <t>株式会社　鈴木商館　岩手営業所</t>
  </si>
  <si>
    <t>５－１１</t>
  </si>
  <si>
    <t>グリンクス　株式会社</t>
  </si>
  <si>
    <t>５－１６</t>
  </si>
  <si>
    <t>明治製菓　株式会社　北上工場</t>
  </si>
  <si>
    <t>３－３</t>
  </si>
  <si>
    <t>北上市役所　和賀庁舎</t>
  </si>
  <si>
    <t>１１地割１６０番地</t>
  </si>
  <si>
    <t>岩手県立　久慈病院</t>
  </si>
  <si>
    <t>１０地割１番</t>
  </si>
  <si>
    <t>県北広域振興局</t>
  </si>
  <si>
    <t>１丁目１</t>
  </si>
  <si>
    <t>久慈市役所　山形総合支所</t>
  </si>
  <si>
    <t>８－３０－１</t>
  </si>
  <si>
    <t>久慈市役所</t>
  </si>
  <si>
    <t>１－１（久慈郵便局私書箱第１０号）</t>
  </si>
  <si>
    <t>宮城建設　株式会社</t>
  </si>
  <si>
    <t>４－３５－３（久慈郵便局私書箱第２０号）</t>
  </si>
  <si>
    <t>遠野市　宮守総合支所</t>
  </si>
  <si>
    <t>２９地割７７</t>
  </si>
  <si>
    <t>遠野市役所</t>
  </si>
  <si>
    <t>９番１号</t>
  </si>
  <si>
    <t>一関教育事務所</t>
  </si>
  <si>
    <t>７－５</t>
  </si>
  <si>
    <t>一関社会保険事務所</t>
  </si>
  <si>
    <t>８－２３</t>
  </si>
  <si>
    <t>一関市役所</t>
  </si>
  <si>
    <t>７－２</t>
  </si>
  <si>
    <t>一関税務署</t>
  </si>
  <si>
    <t>７－１７</t>
  </si>
  <si>
    <t>一関保健所</t>
  </si>
  <si>
    <t>岩手日日新聞社　東台センター</t>
  </si>
  <si>
    <t>１４－３７</t>
  </si>
  <si>
    <t>おりお　株式会社</t>
  </si>
  <si>
    <t>４－３１</t>
  </si>
  <si>
    <t>株式会社　平野組</t>
  </si>
  <si>
    <t>６－４</t>
  </si>
  <si>
    <t>株式会社　佐原</t>
  </si>
  <si>
    <t>字亀田１４３</t>
  </si>
  <si>
    <t>県南広域振興局　一関総合支局</t>
  </si>
  <si>
    <t>国立一関工業高等専門学校</t>
  </si>
  <si>
    <t>字高梨南方１０２</t>
  </si>
  <si>
    <t>東北日本電気　株式会社</t>
  </si>
  <si>
    <t>字柄貝</t>
  </si>
  <si>
    <t>１</t>
  </si>
  <si>
    <t>日本電産コパル　株式会社　一関工場</t>
  </si>
  <si>
    <t>字宮田５５</t>
  </si>
  <si>
    <t>株式会社　佐々木組</t>
  </si>
  <si>
    <t>字中野１４０－５（一関郵便局私書箱第３６号）</t>
  </si>
  <si>
    <t>岩手県立　磐井病院</t>
  </si>
  <si>
    <t>字大平１７</t>
  </si>
  <si>
    <t>陸前高田市役所</t>
  </si>
  <si>
    <t>字鳴石４２－５</t>
  </si>
  <si>
    <t>陸前高田市　農業協合組合</t>
  </si>
  <si>
    <t>字館の沖１８番地（陸前高田郵便局・郵便分室私書箱第１１号）</t>
  </si>
  <si>
    <t>岩手県立　釜石病院</t>
  </si>
  <si>
    <t>第１０地割４８３－６</t>
  </si>
  <si>
    <t>新日本製鐵　株式会社　釜石製鐵所</t>
  </si>
  <si>
    <t>２３－１５</t>
  </si>
  <si>
    <t>釜石市役所</t>
  </si>
  <si>
    <t>３丁目９－１３（釜石郵便局私書箱第４号）</t>
  </si>
  <si>
    <t>岩手県立　二戸病院</t>
  </si>
  <si>
    <t>字大川原毛３８</t>
  </si>
  <si>
    <t>株式会社　菅文</t>
  </si>
  <si>
    <t>字長地７５－４</t>
  </si>
  <si>
    <t>二戸市総合福祉センター</t>
  </si>
  <si>
    <t>字八幡下１１番地１</t>
  </si>
  <si>
    <t>二戸社会保険事務所</t>
  </si>
  <si>
    <t>字川又１８－１６</t>
  </si>
  <si>
    <t>二戸市役所</t>
  </si>
  <si>
    <t>字川又４７（二戸郵便局私書箱第２号）</t>
  </si>
  <si>
    <t>二戸市役所　浄法寺総合支所</t>
  </si>
  <si>
    <t>浄法寺町</t>
  </si>
  <si>
    <t>下前田３７－４</t>
  </si>
  <si>
    <t>八幡平市役所</t>
  </si>
  <si>
    <t>第３５地割６２番地</t>
  </si>
  <si>
    <t>安比高原ゴルフクラブ</t>
  </si>
  <si>
    <t>１８０－１</t>
  </si>
  <si>
    <t>株式会社　岩手ホテル＆リゾート</t>
  </si>
  <si>
    <t>１１７－１</t>
  </si>
  <si>
    <t>八幡平市　松尾総合支所</t>
  </si>
  <si>
    <t>第１９地割７５</t>
  </si>
  <si>
    <t>第２１地割１７０番地</t>
  </si>
  <si>
    <t>八幡平ロイヤルホテル</t>
  </si>
  <si>
    <t>寄木</t>
  </si>
  <si>
    <t>第１地割５９０－５</t>
  </si>
  <si>
    <t>ホテル安比グランド</t>
  </si>
  <si>
    <t>１１７－１７</t>
  </si>
  <si>
    <t>八幡平市　安代総合支所</t>
  </si>
  <si>
    <t>７０番地</t>
  </si>
  <si>
    <t>奥州市役所</t>
  </si>
  <si>
    <t>奥州市　胆沢総合支所</t>
  </si>
  <si>
    <t>字加賀谷地２７０</t>
  </si>
  <si>
    <t>（株）　小山製麺</t>
  </si>
  <si>
    <t>字下野中２－５</t>
  </si>
  <si>
    <t>奥州市　江刺総合支所</t>
  </si>
  <si>
    <t>１－８</t>
  </si>
  <si>
    <t>奥州市　前沢総合支所</t>
  </si>
  <si>
    <t>前沢</t>
  </si>
  <si>
    <t>字七日町裏７１</t>
  </si>
  <si>
    <t>ジャスコ　株式会社　前沢店</t>
  </si>
  <si>
    <t>２－８５</t>
  </si>
  <si>
    <t>岩手県学校生活　協同組合</t>
  </si>
  <si>
    <t>２２０－５</t>
  </si>
  <si>
    <t>岩手県立大学</t>
  </si>
  <si>
    <t>１５２－５２</t>
  </si>
  <si>
    <t>いわて生活　協同組合</t>
  </si>
  <si>
    <t>２２０－３</t>
  </si>
  <si>
    <t>株式会社　ミクニ</t>
  </si>
  <si>
    <t>３０９</t>
  </si>
  <si>
    <t>滝沢市役所</t>
  </si>
  <si>
    <t>５５</t>
  </si>
  <si>
    <t>盛岡大学</t>
  </si>
  <si>
    <t>８０８</t>
  </si>
  <si>
    <t>株式会社　プリンスホテル　雫石プリンスホテル</t>
  </si>
  <si>
    <t>高倉温泉</t>
  </si>
  <si>
    <t>盛岡セイコー工業　株式会社</t>
  </si>
  <si>
    <t>６１番地１</t>
  </si>
  <si>
    <t>雫石町役場</t>
  </si>
  <si>
    <t>５番地１</t>
  </si>
  <si>
    <t>新岩手農業協同組合　雫石中央支所</t>
  </si>
  <si>
    <t>７５番地１</t>
  </si>
  <si>
    <t>葛巻町役場</t>
  </si>
  <si>
    <t>第１６地割１－１</t>
  </si>
  <si>
    <t>岩手警察署</t>
  </si>
  <si>
    <t>大字五日市</t>
  </si>
  <si>
    <t>第１１地割５３番地３</t>
  </si>
  <si>
    <t>岩手県立　沼宮内高等学校</t>
  </si>
  <si>
    <t>第１０地割４</t>
  </si>
  <si>
    <t>岩手町役場</t>
  </si>
  <si>
    <t>第１０地割４４番地</t>
  </si>
  <si>
    <t>紫波町役場</t>
  </si>
  <si>
    <t>二丁目３番地１</t>
  </si>
  <si>
    <t>１丁目９－７（岩手流通センター内郵便局私書箱第７９号）</t>
  </si>
  <si>
    <t>株式会社　東流社　北東北支店　盛岡営業所</t>
  </si>
  <si>
    <t>１丁目９－１７（岩手流通センター内郵便局私書箱第８３号）</t>
  </si>
  <si>
    <t>岩手繊維　株式会社</t>
  </si>
  <si>
    <t>１丁目７－１６（岩手流通センター内郵便局私書箱第４５号）</t>
  </si>
  <si>
    <t>エビー　株式会社</t>
  </si>
  <si>
    <t>１丁目６－１６（岩手流通センター内郵便局私書箱第６４号）</t>
  </si>
  <si>
    <t>東北住建　株式会社</t>
  </si>
  <si>
    <t>３丁目３－１（岩手流通センター内郵便局私書箱第１７８号）</t>
  </si>
  <si>
    <t>岩手医科大学　附属病院</t>
  </si>
  <si>
    <t>二丁目１番１号</t>
  </si>
  <si>
    <t>株式会社　昆松</t>
  </si>
  <si>
    <t>大字高田</t>
  </si>
  <si>
    <t>第１１地割３５番地４</t>
  </si>
  <si>
    <t>学校法人　岩手医科大学</t>
  </si>
  <si>
    <t>一丁目１番１号</t>
  </si>
  <si>
    <t>矢巾町役場</t>
  </si>
  <si>
    <t>大字南矢幅</t>
  </si>
  <si>
    <t>第１３地割１２３</t>
  </si>
  <si>
    <t>西和賀町役場　沢内庁舎</t>
  </si>
  <si>
    <t>沢内字太田</t>
  </si>
  <si>
    <t>２地割８１－１</t>
  </si>
  <si>
    <t>金ケ崎町役場</t>
  </si>
  <si>
    <t>南町２２－１</t>
  </si>
  <si>
    <t>株式会社　デンソー　岩手</t>
  </si>
  <si>
    <t>森山４番地２</t>
  </si>
  <si>
    <t>川嶋印刷　株式会社</t>
  </si>
  <si>
    <t>字佐野原２１</t>
  </si>
  <si>
    <t>中尊寺</t>
  </si>
  <si>
    <t>字衣関２０２</t>
  </si>
  <si>
    <t>平泉町役場</t>
  </si>
  <si>
    <t>字志羅山４５－２（平泉郵便局私書箱第４号）</t>
  </si>
  <si>
    <t>住田町役場</t>
  </si>
  <si>
    <t>字川向９６－１</t>
  </si>
  <si>
    <t>大槌町役場</t>
  </si>
  <si>
    <t>山田町役場</t>
  </si>
  <si>
    <t>３－２０（山田郵便局私書箱第５号）</t>
  </si>
  <si>
    <t>岩泉町役場</t>
  </si>
  <si>
    <t>字惣畑５９－５</t>
  </si>
  <si>
    <t>普代村役場</t>
  </si>
  <si>
    <t>第９地割</t>
  </si>
  <si>
    <t>字銅屋１３－２</t>
  </si>
  <si>
    <t>洋野町役場</t>
  </si>
  <si>
    <t>種市</t>
  </si>
  <si>
    <t>第２３地割２７</t>
  </si>
  <si>
    <t>〒</t>
    <phoneticPr fontId="1"/>
  </si>
  <si>
    <t>0294102</t>
  </si>
  <si>
    <t>0</t>
    <phoneticPr fontId="1"/>
  </si>
  <si>
    <t>0200000</t>
  </si>
  <si>
    <t>0200133</t>
  </si>
  <si>
    <t>0200801</t>
  </si>
  <si>
    <t>0200014</t>
  </si>
  <si>
    <t>0200013</t>
  </si>
  <si>
    <t>0200126</t>
  </si>
  <si>
    <t>0200852</t>
  </si>
  <si>
    <t>0200312</t>
  </si>
  <si>
    <t>0200054</t>
  </si>
  <si>
    <t>0200142</t>
  </si>
  <si>
    <t>0284131</t>
  </si>
  <si>
    <t>0200012</t>
  </si>
  <si>
    <t>0200101</t>
  </si>
  <si>
    <t>0200066</t>
  </si>
  <si>
    <t>0200204</t>
  </si>
  <si>
    <t>0200102</t>
  </si>
  <si>
    <t>0200113</t>
  </si>
  <si>
    <t>0200023</t>
  </si>
  <si>
    <t>0200404</t>
  </si>
  <si>
    <t>0200025</t>
  </si>
  <si>
    <t>0200147</t>
  </si>
  <si>
    <t>0200022</t>
  </si>
  <si>
    <t>0200403</t>
  </si>
  <si>
    <t>0200026</t>
  </si>
  <si>
    <t>0200807</t>
  </si>
  <si>
    <t>0200823</t>
  </si>
  <si>
    <t>0200854</t>
  </si>
  <si>
    <t>0200053</t>
  </si>
  <si>
    <t>0200855</t>
  </si>
  <si>
    <t>0200143</t>
  </si>
  <si>
    <t>0200125</t>
  </si>
  <si>
    <t>0200887</t>
  </si>
  <si>
    <t>0200001</t>
  </si>
  <si>
    <t>0284135</t>
  </si>
  <si>
    <t>0200203</t>
  </si>
  <si>
    <t>0200812</t>
  </si>
  <si>
    <t>0200811</t>
  </si>
  <si>
    <t>0200857</t>
  </si>
  <si>
    <t>0200136</t>
  </si>
  <si>
    <t>0200105</t>
  </si>
  <si>
    <t>0200061</t>
  </si>
  <si>
    <t>0200031</t>
  </si>
  <si>
    <t>0200124</t>
  </si>
  <si>
    <t>0200111</t>
  </si>
  <si>
    <t>0200402</t>
  </si>
  <si>
    <t>0284125</t>
  </si>
  <si>
    <t>0200815</t>
  </si>
  <si>
    <t>0200104</t>
  </si>
  <si>
    <t>0200885</t>
  </si>
  <si>
    <t>0200024</t>
  </si>
  <si>
    <t>0200063</t>
  </si>
  <si>
    <t>0200041</t>
  </si>
  <si>
    <t>0200878</t>
  </si>
  <si>
    <t>0200002</t>
  </si>
  <si>
    <t>0200821</t>
  </si>
  <si>
    <t>0200831</t>
  </si>
  <si>
    <t>0200883</t>
  </si>
  <si>
    <t>0284132</t>
  </si>
  <si>
    <t>0200875</t>
  </si>
  <si>
    <t>0200853</t>
  </si>
  <si>
    <t>0284134</t>
  </si>
  <si>
    <t>0200877</t>
  </si>
  <si>
    <t>0200051</t>
  </si>
  <si>
    <t>0200856</t>
  </si>
  <si>
    <t>0200123</t>
  </si>
  <si>
    <t>0200003</t>
  </si>
  <si>
    <t>0200044</t>
  </si>
  <si>
    <t>0200803</t>
  </si>
  <si>
    <t>0200806</t>
  </si>
  <si>
    <t>0200042</t>
  </si>
  <si>
    <t>0200884</t>
  </si>
  <si>
    <t>0200882</t>
  </si>
  <si>
    <t>0200127</t>
  </si>
  <si>
    <t>0200861</t>
  </si>
  <si>
    <t>0200865</t>
  </si>
  <si>
    <t>0200828</t>
  </si>
  <si>
    <t>0200135</t>
  </si>
  <si>
    <t>0200825</t>
  </si>
  <si>
    <t>0200114</t>
  </si>
  <si>
    <t>0200115</t>
  </si>
  <si>
    <t>0200202</t>
  </si>
  <si>
    <t>0284121</t>
  </si>
  <si>
    <t>0284124</t>
  </si>
  <si>
    <t>0200822</t>
  </si>
  <si>
    <t>0200021</t>
  </si>
  <si>
    <t>0200121</t>
  </si>
  <si>
    <t>0200835</t>
  </si>
  <si>
    <t>0200838</t>
  </si>
  <si>
    <t>0200836</t>
  </si>
  <si>
    <t>0200837</t>
  </si>
  <si>
    <t>0200839</t>
  </si>
  <si>
    <t>0200144</t>
  </si>
  <si>
    <t>0200802</t>
  </si>
  <si>
    <t>0200055</t>
  </si>
  <si>
    <t>0200401</t>
  </si>
  <si>
    <t>0284122</t>
  </si>
  <si>
    <t>0200137</t>
  </si>
  <si>
    <t>0200881</t>
  </si>
  <si>
    <t>0200052</t>
  </si>
  <si>
    <t>0200043</t>
  </si>
  <si>
    <t>0200131</t>
  </si>
  <si>
    <t>0200816</t>
  </si>
  <si>
    <t>0200871</t>
  </si>
  <si>
    <t>0200141</t>
  </si>
  <si>
    <t>0200834</t>
  </si>
  <si>
    <t>0200062</t>
  </si>
  <si>
    <t>0200146</t>
  </si>
  <si>
    <t>0200064</t>
  </si>
  <si>
    <t>0200016</t>
  </si>
  <si>
    <t>0200827</t>
  </si>
  <si>
    <t>0200132</t>
  </si>
  <si>
    <t>0200065</t>
  </si>
  <si>
    <t>0200864</t>
  </si>
  <si>
    <t>0200103</t>
  </si>
  <si>
    <t>0200833</t>
  </si>
  <si>
    <t>0200313</t>
  </si>
  <si>
    <t>0200116</t>
  </si>
  <si>
    <t>0200872</t>
  </si>
  <si>
    <t>0200841</t>
  </si>
  <si>
    <t>0200876</t>
  </si>
  <si>
    <t>0200824</t>
  </si>
  <si>
    <t>0200108</t>
  </si>
  <si>
    <t>0200804</t>
  </si>
  <si>
    <t>0200805</t>
  </si>
  <si>
    <t>0200862</t>
  </si>
  <si>
    <t>0200817</t>
  </si>
  <si>
    <t>0200814</t>
  </si>
  <si>
    <t>0200106</t>
  </si>
  <si>
    <t>0200112</t>
  </si>
  <si>
    <t>0200832</t>
  </si>
  <si>
    <t>0200813</t>
  </si>
  <si>
    <t>0200201</t>
  </si>
  <si>
    <t>0200145</t>
  </si>
  <si>
    <t>0200015</t>
  </si>
  <si>
    <t>0200148</t>
  </si>
  <si>
    <t>0284123</t>
  </si>
  <si>
    <t>0200873</t>
  </si>
  <si>
    <t>0200107</t>
  </si>
  <si>
    <t>0284136</t>
  </si>
  <si>
    <t>0200826</t>
  </si>
  <si>
    <t>0200122</t>
  </si>
  <si>
    <t>0200011</t>
  </si>
  <si>
    <t>0200117</t>
  </si>
  <si>
    <t>0200134</t>
  </si>
  <si>
    <t>0200874</t>
  </si>
  <si>
    <t>0200863</t>
  </si>
  <si>
    <t>0200851</t>
  </si>
  <si>
    <t>0200866</t>
  </si>
  <si>
    <t>0200005</t>
  </si>
  <si>
    <t>0200045</t>
  </si>
  <si>
    <t>0200033</t>
  </si>
  <si>
    <t>0200034</t>
  </si>
  <si>
    <t>0284133</t>
  </si>
  <si>
    <t>0200311</t>
  </si>
  <si>
    <t>0282711</t>
  </si>
  <si>
    <t>0200004</t>
  </si>
  <si>
    <t>0200032</t>
  </si>
  <si>
    <t>0200842</t>
  </si>
  <si>
    <t>0200844</t>
  </si>
  <si>
    <t>0200843</t>
  </si>
  <si>
    <t>0200845</t>
  </si>
  <si>
    <t>0200846</t>
  </si>
  <si>
    <t>0200886</t>
  </si>
  <si>
    <t>0270000</t>
  </si>
  <si>
    <t>0270202</t>
  </si>
  <si>
    <t>0270092</t>
  </si>
  <si>
    <t>0270086</t>
  </si>
  <si>
    <t>0270062</t>
  </si>
  <si>
    <t>0270048</t>
  </si>
  <si>
    <t>0282421</t>
  </si>
  <si>
    <t>0270054</t>
  </si>
  <si>
    <t>0270083</t>
  </si>
  <si>
    <t>0282422</t>
  </si>
  <si>
    <t>0270112</t>
  </si>
  <si>
    <t>0270111</t>
  </si>
  <si>
    <t>0282303</t>
  </si>
  <si>
    <t>0282632</t>
  </si>
  <si>
    <t>0270033</t>
  </si>
  <si>
    <t>0270039</t>
  </si>
  <si>
    <t>0270078</t>
  </si>
  <si>
    <t>0282104</t>
  </si>
  <si>
    <t>0282402</t>
  </si>
  <si>
    <t>0282302</t>
  </si>
  <si>
    <t>0282513</t>
  </si>
  <si>
    <t>0270042</t>
  </si>
  <si>
    <t>0270044</t>
  </si>
  <si>
    <t>0270028</t>
  </si>
  <si>
    <t>0282631</t>
  </si>
  <si>
    <t>0270008</t>
  </si>
  <si>
    <t>0270085</t>
  </si>
  <si>
    <t>0270065</t>
  </si>
  <si>
    <t>0270006</t>
  </si>
  <si>
    <t>0270046</t>
  </si>
  <si>
    <t>0270005</t>
  </si>
  <si>
    <t>0270071</t>
  </si>
  <si>
    <t>0270038</t>
  </si>
  <si>
    <t>0270076</t>
  </si>
  <si>
    <t>0270096</t>
  </si>
  <si>
    <t>0270097</t>
  </si>
  <si>
    <t>0270072</t>
  </si>
  <si>
    <t>0270095</t>
  </si>
  <si>
    <t>0270088</t>
  </si>
  <si>
    <t>0270201</t>
  </si>
  <si>
    <t>0270081</t>
  </si>
  <si>
    <t>0270084</t>
  </si>
  <si>
    <t>0282512</t>
  </si>
  <si>
    <t>0270058</t>
  </si>
  <si>
    <t>0270043</t>
  </si>
  <si>
    <t>0270024</t>
  </si>
  <si>
    <t>0270022</t>
  </si>
  <si>
    <t>0270023</t>
  </si>
  <si>
    <t>0270027</t>
  </si>
  <si>
    <t>0270032</t>
  </si>
  <si>
    <t>0270036</t>
  </si>
  <si>
    <t>0270009</t>
  </si>
  <si>
    <t>0270067</t>
  </si>
  <si>
    <t>0270077</t>
  </si>
  <si>
    <t>0270066</t>
  </si>
  <si>
    <t>0270307</t>
  </si>
  <si>
    <t>0270359</t>
  </si>
  <si>
    <t>0270322</t>
  </si>
  <si>
    <t>0270375</t>
  </si>
  <si>
    <t>0270374</t>
  </si>
  <si>
    <t>0270376</t>
  </si>
  <si>
    <t>0270305</t>
  </si>
  <si>
    <t>0270321</t>
  </si>
  <si>
    <t>0270379</t>
  </si>
  <si>
    <t>0270378</t>
  </si>
  <si>
    <t>0270377</t>
  </si>
  <si>
    <t>0270332</t>
  </si>
  <si>
    <t>0270382</t>
  </si>
  <si>
    <t>0270388</t>
  </si>
  <si>
    <t>0270343</t>
  </si>
  <si>
    <t>0270383</t>
  </si>
  <si>
    <t>0270306</t>
  </si>
  <si>
    <t>0270386</t>
  </si>
  <si>
    <t>0270304</t>
  </si>
  <si>
    <t>0270312</t>
  </si>
  <si>
    <t>0270342</t>
  </si>
  <si>
    <t>0270351</t>
  </si>
  <si>
    <t>0270361</t>
  </si>
  <si>
    <t>0270362</t>
  </si>
  <si>
    <t>0270347</t>
  </si>
  <si>
    <t>0270325</t>
  </si>
  <si>
    <t>0270345</t>
  </si>
  <si>
    <t>0270385</t>
  </si>
  <si>
    <t>0270313</t>
  </si>
  <si>
    <t>0270364</t>
  </si>
  <si>
    <t>0270355</t>
  </si>
  <si>
    <t>0270367</t>
  </si>
  <si>
    <t>0270384</t>
  </si>
  <si>
    <t>0270365</t>
  </si>
  <si>
    <t>0270344</t>
  </si>
  <si>
    <t>0270301</t>
  </si>
  <si>
    <t>0270358</t>
  </si>
  <si>
    <t>0270302</t>
  </si>
  <si>
    <t>0270303</t>
  </si>
  <si>
    <t>0270363</t>
  </si>
  <si>
    <t>0270346</t>
  </si>
  <si>
    <t>0270331</t>
  </si>
  <si>
    <t>0270366</t>
  </si>
  <si>
    <t>0270323</t>
  </si>
  <si>
    <t>0270387</t>
  </si>
  <si>
    <t>0270333</t>
  </si>
  <si>
    <t>0270381</t>
  </si>
  <si>
    <t>0270371</t>
  </si>
  <si>
    <t>0270372</t>
  </si>
  <si>
    <t>0270357</t>
  </si>
  <si>
    <t>0270373</t>
  </si>
  <si>
    <t>0270324</t>
  </si>
  <si>
    <t>0270354</t>
  </si>
  <si>
    <t>0270352</t>
  </si>
  <si>
    <t>0270341</t>
  </si>
  <si>
    <t>0270311</t>
  </si>
  <si>
    <t>0270353</t>
  </si>
  <si>
    <t>0270356</t>
  </si>
  <si>
    <t>0270056</t>
  </si>
  <si>
    <t>0270203</t>
  </si>
  <si>
    <t>0270091</t>
  </si>
  <si>
    <t>0270093</t>
  </si>
  <si>
    <t>0270034</t>
  </si>
  <si>
    <t>0270055</t>
  </si>
  <si>
    <t>0270053</t>
  </si>
  <si>
    <t>0282511</t>
  </si>
  <si>
    <t>0270041</t>
  </si>
  <si>
    <t>0270061</t>
  </si>
  <si>
    <t>0270047</t>
  </si>
  <si>
    <t>0282504</t>
  </si>
  <si>
    <t>0282304</t>
  </si>
  <si>
    <t>0270035</t>
  </si>
  <si>
    <t>0282103</t>
  </si>
  <si>
    <t>0270007</t>
  </si>
  <si>
    <t>0282102</t>
  </si>
  <si>
    <t>0270001</t>
  </si>
  <si>
    <t>0270094</t>
  </si>
  <si>
    <t>0282633</t>
  </si>
  <si>
    <t>0270029</t>
  </si>
  <si>
    <t>0270021</t>
  </si>
  <si>
    <t>0282301</t>
  </si>
  <si>
    <t>0270074</t>
  </si>
  <si>
    <t>0270037</t>
  </si>
  <si>
    <t>0270025</t>
  </si>
  <si>
    <t>0270073</t>
  </si>
  <si>
    <t>0270003</t>
  </si>
  <si>
    <t>0270051</t>
  </si>
  <si>
    <t>0270064</t>
  </si>
  <si>
    <t>0270052</t>
  </si>
  <si>
    <t>0270082</t>
  </si>
  <si>
    <t>0282101</t>
  </si>
  <si>
    <t>0270089</t>
  </si>
  <si>
    <t>0270031</t>
  </si>
  <si>
    <t>0270063</t>
  </si>
  <si>
    <t>0270002</t>
  </si>
  <si>
    <t>0270087</t>
  </si>
  <si>
    <t>0270004</t>
  </si>
  <si>
    <t>0270045</t>
  </si>
  <si>
    <t>0282105</t>
  </si>
  <si>
    <t>0270075</t>
  </si>
  <si>
    <t>0270026</t>
  </si>
  <si>
    <t>0220000</t>
  </si>
  <si>
    <t>0220007</t>
  </si>
  <si>
    <t>0220004</t>
  </si>
  <si>
    <t>0220002</t>
  </si>
  <si>
    <t>0220003</t>
  </si>
  <si>
    <t>0220101</t>
  </si>
  <si>
    <t>0220102</t>
  </si>
  <si>
    <t>0220211</t>
  </si>
  <si>
    <t>0220006</t>
  </si>
  <si>
    <t>0220005</t>
  </si>
  <si>
    <t>0220001</t>
  </si>
  <si>
    <t>0250000</t>
  </si>
  <si>
    <t>0250067</t>
  </si>
  <si>
    <t>0250088</t>
  </si>
  <si>
    <t>0250071</t>
  </si>
  <si>
    <t>0250095</t>
  </si>
  <si>
    <t>0283131</t>
  </si>
  <si>
    <t>0283151</t>
  </si>
  <si>
    <t>0283185</t>
  </si>
  <si>
    <t>0283102</t>
  </si>
  <si>
    <t>0283172</t>
  </si>
  <si>
    <t>0283161</t>
  </si>
  <si>
    <t>0283101</t>
  </si>
  <si>
    <t>0283141</t>
  </si>
  <si>
    <t>0283153</t>
  </si>
  <si>
    <t>0283182</t>
  </si>
  <si>
    <t>0283133</t>
  </si>
  <si>
    <t>0283181</t>
  </si>
  <si>
    <t>0283122</t>
  </si>
  <si>
    <t>0283121</t>
  </si>
  <si>
    <t>0283184</t>
  </si>
  <si>
    <t>0283171</t>
  </si>
  <si>
    <t>0283111</t>
  </si>
  <si>
    <t>0283162</t>
  </si>
  <si>
    <t>0283183</t>
  </si>
  <si>
    <t>0283163</t>
  </si>
  <si>
    <t>0283132</t>
  </si>
  <si>
    <t>0283152</t>
  </si>
  <si>
    <t>0283142</t>
  </si>
  <si>
    <t>0250058</t>
  </si>
  <si>
    <t>0250042</t>
  </si>
  <si>
    <t>0250322</t>
  </si>
  <si>
    <t>0250037</t>
  </si>
  <si>
    <t>0250092</t>
  </si>
  <si>
    <t>0283201</t>
  </si>
  <si>
    <t>0283203</t>
  </si>
  <si>
    <t>0283204</t>
  </si>
  <si>
    <t>0283202</t>
  </si>
  <si>
    <t>0250303</t>
  </si>
  <si>
    <t>0250026</t>
  </si>
  <si>
    <t>0250082</t>
  </si>
  <si>
    <t>0250311</t>
  </si>
  <si>
    <t>0250086</t>
  </si>
  <si>
    <t>0250075</t>
  </si>
  <si>
    <t>0250321</t>
  </si>
  <si>
    <t>0250056</t>
  </si>
  <si>
    <t>0250062</t>
  </si>
  <si>
    <t>0250032</t>
  </si>
  <si>
    <t>0250087</t>
  </si>
  <si>
    <t>0250007</t>
  </si>
  <si>
    <t>0250043</t>
  </si>
  <si>
    <t>0250132</t>
  </si>
  <si>
    <t>0250301</t>
  </si>
  <si>
    <t>0250008</t>
  </si>
  <si>
    <t>0250004</t>
  </si>
  <si>
    <t>0250253</t>
  </si>
  <si>
    <t>0250323</t>
  </si>
  <si>
    <t>0250013</t>
  </si>
  <si>
    <t>0250012</t>
  </si>
  <si>
    <t>0250324</t>
  </si>
  <si>
    <t>0250098</t>
  </si>
  <si>
    <t>0250074</t>
  </si>
  <si>
    <t>0250094</t>
  </si>
  <si>
    <t>0250064</t>
  </si>
  <si>
    <t>0250084</t>
  </si>
  <si>
    <t>0250081</t>
  </si>
  <si>
    <t>0250068</t>
  </si>
  <si>
    <t>0250035</t>
  </si>
  <si>
    <t>0250054</t>
  </si>
  <si>
    <t>0250063</t>
  </si>
  <si>
    <t>0250006</t>
  </si>
  <si>
    <t>0250025</t>
  </si>
  <si>
    <t>0250022</t>
  </si>
  <si>
    <t>0250076</t>
  </si>
  <si>
    <t>0250137</t>
  </si>
  <si>
    <t>0250057</t>
  </si>
  <si>
    <t>0250079</t>
  </si>
  <si>
    <t>0250033</t>
  </si>
  <si>
    <t>0250039</t>
  </si>
  <si>
    <t>0250305</t>
  </si>
  <si>
    <t>0250016</t>
  </si>
  <si>
    <t>0250083</t>
  </si>
  <si>
    <t>0250014</t>
  </si>
  <si>
    <t>0250005</t>
  </si>
  <si>
    <t>0250001</t>
  </si>
  <si>
    <t>0280115</t>
  </si>
  <si>
    <t>0280134</t>
  </si>
  <si>
    <t>0280103</t>
  </si>
  <si>
    <t>0280154</t>
  </si>
  <si>
    <t>0280151</t>
  </si>
  <si>
    <t>0280121</t>
  </si>
  <si>
    <t>0280136</t>
  </si>
  <si>
    <t>0280143</t>
  </si>
  <si>
    <t>0280107</t>
  </si>
  <si>
    <t>0280102</t>
  </si>
  <si>
    <t>0280116</t>
  </si>
  <si>
    <t>0280101</t>
  </si>
  <si>
    <t>0280135</t>
  </si>
  <si>
    <t>0280156</t>
  </si>
  <si>
    <t>0280142</t>
  </si>
  <si>
    <t>0280141</t>
  </si>
  <si>
    <t>0280112</t>
  </si>
  <si>
    <t>0280106</t>
  </si>
  <si>
    <t>0280133</t>
  </si>
  <si>
    <t>0280123</t>
  </si>
  <si>
    <t>0280132</t>
  </si>
  <si>
    <t>0280122</t>
  </si>
  <si>
    <t>0280114</t>
  </si>
  <si>
    <t>0280152</t>
  </si>
  <si>
    <t>0280153</t>
  </si>
  <si>
    <t>0280113</t>
  </si>
  <si>
    <t>0280105</t>
  </si>
  <si>
    <t>0280131</t>
  </si>
  <si>
    <t>0280104</t>
  </si>
  <si>
    <t>0280155</t>
  </si>
  <si>
    <t>0280144</t>
  </si>
  <si>
    <t>0280111</t>
  </si>
  <si>
    <t>0250135</t>
  </si>
  <si>
    <t>0250131</t>
  </si>
  <si>
    <t>0250251</t>
  </si>
  <si>
    <t>0250089</t>
  </si>
  <si>
    <t>0250053</t>
  </si>
  <si>
    <t>0250133</t>
  </si>
  <si>
    <t>0250036</t>
  </si>
  <si>
    <t>0250077</t>
  </si>
  <si>
    <t>0250046</t>
  </si>
  <si>
    <t>0250252</t>
  </si>
  <si>
    <t>0250023</t>
  </si>
  <si>
    <t>0250021</t>
  </si>
  <si>
    <t>0250091</t>
  </si>
  <si>
    <t>0250045</t>
  </si>
  <si>
    <t>0250002</t>
  </si>
  <si>
    <t>0250312</t>
  </si>
  <si>
    <t>0250314</t>
  </si>
  <si>
    <t>0250315</t>
  </si>
  <si>
    <t>0250313</t>
  </si>
  <si>
    <t>0250302</t>
  </si>
  <si>
    <t>0250052</t>
  </si>
  <si>
    <t>0250015</t>
  </si>
  <si>
    <t>0250003</t>
  </si>
  <si>
    <t>0250041</t>
  </si>
  <si>
    <t>0250073</t>
  </si>
  <si>
    <t>0250096</t>
  </si>
  <si>
    <t>0250085</t>
  </si>
  <si>
    <t>0250078</t>
  </si>
  <si>
    <t>0250031</t>
  </si>
  <si>
    <t>0250038</t>
  </si>
  <si>
    <t>0250065</t>
  </si>
  <si>
    <t>0250066</t>
  </si>
  <si>
    <t>0250093</t>
  </si>
  <si>
    <t>0250134</t>
  </si>
  <si>
    <t>0250051</t>
  </si>
  <si>
    <t>0250034</t>
  </si>
  <si>
    <t>0250055</t>
  </si>
  <si>
    <t>0250061</t>
  </si>
  <si>
    <t>0250011</t>
  </si>
  <si>
    <t>0250024</t>
  </si>
  <si>
    <t>0250044</t>
  </si>
  <si>
    <t>0250244</t>
  </si>
  <si>
    <t>0250304</t>
  </si>
  <si>
    <t>0250136</t>
  </si>
  <si>
    <t>0250072</t>
  </si>
  <si>
    <t>0250097</t>
  </si>
  <si>
    <t>0240000</t>
  </si>
  <si>
    <t>0240051</t>
  </si>
  <si>
    <t>0240031</t>
  </si>
  <si>
    <t>0240081</t>
  </si>
  <si>
    <t>0240001</t>
  </si>
  <si>
    <t>0240041</t>
  </si>
  <si>
    <t>0240021</t>
  </si>
  <si>
    <t>0240054</t>
  </si>
  <si>
    <t>0240053</t>
  </si>
  <si>
    <t>0240055</t>
  </si>
  <si>
    <t>0240052</t>
  </si>
  <si>
    <t>0240061</t>
  </si>
  <si>
    <t>0240091</t>
  </si>
  <si>
    <t>0240056</t>
  </si>
  <si>
    <t>0240062</t>
  </si>
  <si>
    <t>0240071</t>
  </si>
  <si>
    <t>0240057</t>
  </si>
  <si>
    <t>0240032</t>
  </si>
  <si>
    <t>0240072</t>
  </si>
  <si>
    <t>0240102</t>
  </si>
  <si>
    <t>0240002</t>
  </si>
  <si>
    <t>0240211</t>
  </si>
  <si>
    <t>0240063</t>
  </si>
  <si>
    <t>0240042</t>
  </si>
  <si>
    <t>0240022</t>
  </si>
  <si>
    <t>0240105</t>
  </si>
  <si>
    <t>0240033</t>
  </si>
  <si>
    <t>0240084</t>
  </si>
  <si>
    <t>0240023</t>
  </si>
  <si>
    <t>0240103</t>
  </si>
  <si>
    <t>0240073</t>
  </si>
  <si>
    <t>0240058</t>
  </si>
  <si>
    <t>0240092</t>
  </si>
  <si>
    <t>0240034</t>
  </si>
  <si>
    <t>0240043</t>
  </si>
  <si>
    <t>0240011</t>
  </si>
  <si>
    <t>0240012</t>
  </si>
  <si>
    <t>0240024</t>
  </si>
  <si>
    <t>0240074</t>
  </si>
  <si>
    <t>0240003</t>
  </si>
  <si>
    <t>0240075</t>
  </si>
  <si>
    <t>0240076</t>
  </si>
  <si>
    <t>0240035</t>
  </si>
  <si>
    <t>0240044</t>
  </si>
  <si>
    <t>0240101</t>
  </si>
  <si>
    <t>0240013</t>
  </si>
  <si>
    <t>0240104</t>
  </si>
  <si>
    <t>0240093</t>
  </si>
  <si>
    <t>0240094</t>
  </si>
  <si>
    <t>0240025</t>
  </si>
  <si>
    <t>0240082</t>
  </si>
  <si>
    <t>0240004</t>
  </si>
  <si>
    <t>0240083</t>
  </si>
  <si>
    <t>0240045</t>
  </si>
  <si>
    <t>0240095</t>
  </si>
  <si>
    <t>0240014</t>
  </si>
  <si>
    <t>0240064</t>
  </si>
  <si>
    <t>0240321</t>
  </si>
  <si>
    <t>0240322</t>
  </si>
  <si>
    <t>0240325</t>
  </si>
  <si>
    <t>0240335</t>
  </si>
  <si>
    <t>0240323</t>
  </si>
  <si>
    <t>0240326</t>
  </si>
  <si>
    <t>0240332</t>
  </si>
  <si>
    <t>0240333</t>
  </si>
  <si>
    <t>0240334</t>
  </si>
  <si>
    <t>0240324</t>
  </si>
  <si>
    <t>0240331</t>
  </si>
  <si>
    <t>0280000</t>
  </si>
  <si>
    <t>0280014</t>
  </si>
  <si>
    <t>0280063</t>
  </si>
  <si>
    <t>0288111</t>
  </si>
  <si>
    <t>0280034</t>
  </si>
  <si>
    <t>0280091</t>
  </si>
  <si>
    <t>0280083</t>
  </si>
  <si>
    <t>0280041</t>
  </si>
  <si>
    <t>0280054</t>
  </si>
  <si>
    <t>0280051</t>
  </si>
  <si>
    <t>0280082</t>
  </si>
  <si>
    <t>0280013</t>
  </si>
  <si>
    <t>0280015</t>
  </si>
  <si>
    <t>0280071</t>
  </si>
  <si>
    <t>0280024</t>
  </si>
  <si>
    <t>0287801</t>
  </si>
  <si>
    <t>0280035</t>
  </si>
  <si>
    <t>0280065</t>
  </si>
  <si>
    <t>0280023</t>
  </si>
  <si>
    <t>0280053</t>
  </si>
  <si>
    <t>0280055</t>
  </si>
  <si>
    <t>0280022</t>
  </si>
  <si>
    <t>0280061</t>
  </si>
  <si>
    <t>0280032</t>
  </si>
  <si>
    <t>0280031</t>
  </si>
  <si>
    <t>0280066</t>
  </si>
  <si>
    <t>0280056</t>
  </si>
  <si>
    <t>0280001</t>
  </si>
  <si>
    <t>0280012</t>
  </si>
  <si>
    <t>0280081</t>
  </si>
  <si>
    <t>0280062</t>
  </si>
  <si>
    <t>0280033</t>
  </si>
  <si>
    <t>0280052</t>
  </si>
  <si>
    <t>0280011</t>
  </si>
  <si>
    <t>0280021</t>
  </si>
  <si>
    <t>0288712</t>
  </si>
  <si>
    <t>0288602</t>
  </si>
  <si>
    <t>0288713</t>
  </si>
  <si>
    <t>0288711</t>
  </si>
  <si>
    <t>0288603</t>
  </si>
  <si>
    <t>0288604</t>
  </si>
  <si>
    <t>0288601</t>
  </si>
  <si>
    <t>0288605</t>
  </si>
  <si>
    <t>0288521</t>
  </si>
  <si>
    <t>0280064</t>
  </si>
  <si>
    <t>0280500</t>
  </si>
  <si>
    <t>0280503</t>
  </si>
  <si>
    <t>0280502</t>
  </si>
  <si>
    <t>0280501</t>
  </si>
  <si>
    <t>0280533</t>
  </si>
  <si>
    <t>0280532</t>
  </si>
  <si>
    <t>0280531</t>
  </si>
  <si>
    <t>0280534</t>
  </si>
  <si>
    <t>0280511</t>
  </si>
  <si>
    <t>0280481</t>
  </si>
  <si>
    <t>0280517</t>
  </si>
  <si>
    <t>0280776</t>
  </si>
  <si>
    <t>0280771</t>
  </si>
  <si>
    <t>0280775</t>
  </si>
  <si>
    <t>0280773</t>
  </si>
  <si>
    <t>0280772</t>
  </si>
  <si>
    <t>0280774</t>
  </si>
  <si>
    <t>0280516</t>
  </si>
  <si>
    <t>0280521</t>
  </si>
  <si>
    <t>0280526</t>
  </si>
  <si>
    <t>0280522</t>
  </si>
  <si>
    <t>0280524</t>
  </si>
  <si>
    <t>0280527</t>
  </si>
  <si>
    <t>0280523</t>
  </si>
  <si>
    <t>0280662</t>
  </si>
  <si>
    <t>0280661</t>
  </si>
  <si>
    <t>0280663</t>
  </si>
  <si>
    <t>0280664</t>
  </si>
  <si>
    <t>0280554</t>
  </si>
  <si>
    <t>0280553</t>
  </si>
  <si>
    <t>0280555</t>
  </si>
  <si>
    <t>0280551</t>
  </si>
  <si>
    <t>0280552</t>
  </si>
  <si>
    <t>0280514</t>
  </si>
  <si>
    <t>0280542</t>
  </si>
  <si>
    <t>0280512</t>
  </si>
  <si>
    <t>0280513</t>
  </si>
  <si>
    <t>0280515</t>
  </si>
  <si>
    <t>0280543</t>
  </si>
  <si>
    <t>0280545</t>
  </si>
  <si>
    <t>0280541</t>
  </si>
  <si>
    <t>0280544</t>
  </si>
  <si>
    <t>0280302</t>
  </si>
  <si>
    <t>0280301</t>
  </si>
  <si>
    <t>0280303</t>
  </si>
  <si>
    <t>0280304</t>
  </si>
  <si>
    <t>0280305</t>
  </si>
  <si>
    <t>0280525</t>
  </si>
  <si>
    <t>0210000</t>
  </si>
  <si>
    <t>0210853</t>
  </si>
  <si>
    <t>0210031</t>
  </si>
  <si>
    <t>0210041</t>
  </si>
  <si>
    <t>0210864</t>
  </si>
  <si>
    <t>0210008</t>
  </si>
  <si>
    <t>0210894</t>
  </si>
  <si>
    <t>0210834</t>
  </si>
  <si>
    <t>0210867</t>
  </si>
  <si>
    <t>0210884</t>
  </si>
  <si>
    <t>0210881</t>
  </si>
  <si>
    <t>0210882</t>
  </si>
  <si>
    <t>0210007</t>
  </si>
  <si>
    <t>0210833</t>
  </si>
  <si>
    <t>0290202</t>
  </si>
  <si>
    <t>0290201</t>
  </si>
  <si>
    <t>0210802</t>
  </si>
  <si>
    <t>0210814</t>
  </si>
  <si>
    <t>0210811</t>
  </si>
  <si>
    <t>0210101</t>
  </si>
  <si>
    <t>0210804</t>
  </si>
  <si>
    <t>0290131</t>
  </si>
  <si>
    <t>0210022</t>
  </si>
  <si>
    <t>0210052</t>
  </si>
  <si>
    <t>0210024</t>
  </si>
  <si>
    <t>0210891</t>
  </si>
  <si>
    <t>0210801</t>
  </si>
  <si>
    <t>0210852</t>
  </si>
  <si>
    <t>0210832</t>
  </si>
  <si>
    <t>0210821</t>
  </si>
  <si>
    <t>0210893</t>
  </si>
  <si>
    <t>0210806</t>
  </si>
  <si>
    <t>0210877</t>
  </si>
  <si>
    <t>0210006</t>
  </si>
  <si>
    <t>0210883</t>
  </si>
  <si>
    <t>0210001</t>
  </si>
  <si>
    <t>0210841</t>
  </si>
  <si>
    <t>0210032</t>
  </si>
  <si>
    <t>0210851</t>
  </si>
  <si>
    <t>0290804</t>
  </si>
  <si>
    <t>0291111</t>
  </si>
  <si>
    <t>0290801</t>
  </si>
  <si>
    <t>0290802</t>
  </si>
  <si>
    <t>0290803</t>
  </si>
  <si>
    <t>0290711</t>
  </si>
  <si>
    <t>0290603</t>
  </si>
  <si>
    <t>0290431</t>
  </si>
  <si>
    <t>0290521</t>
  </si>
  <si>
    <t>0290523</t>
  </si>
  <si>
    <t>0290522</t>
  </si>
  <si>
    <t>0290602</t>
  </si>
  <si>
    <t>0290601</t>
  </si>
  <si>
    <t>0210873</t>
  </si>
  <si>
    <t>0210875</t>
  </si>
  <si>
    <t>0290132</t>
  </si>
  <si>
    <t>0210027</t>
  </si>
  <si>
    <t>0210885</t>
  </si>
  <si>
    <t>0210844</t>
  </si>
  <si>
    <t>0210021</t>
  </si>
  <si>
    <t>0210862</t>
  </si>
  <si>
    <t>0210874</t>
  </si>
  <si>
    <t>0210023</t>
  </si>
  <si>
    <t>0210005</t>
  </si>
  <si>
    <t>0210002</t>
  </si>
  <si>
    <t>0210836</t>
  </si>
  <si>
    <t>0210865</t>
  </si>
  <si>
    <t>0210854</t>
  </si>
  <si>
    <t>0210835</t>
  </si>
  <si>
    <t>0210831</t>
  </si>
  <si>
    <t>0210102</t>
  </si>
  <si>
    <t>0210902</t>
  </si>
  <si>
    <t>0210861</t>
  </si>
  <si>
    <t>0210871</t>
  </si>
  <si>
    <t>0293103</t>
  </si>
  <si>
    <t>0293102</t>
  </si>
  <si>
    <t>0293206</t>
  </si>
  <si>
    <t>0293101</t>
  </si>
  <si>
    <t>0293104</t>
  </si>
  <si>
    <t>0293207</t>
  </si>
  <si>
    <t>0293105</t>
  </si>
  <si>
    <t>0293205</t>
  </si>
  <si>
    <t>0210807</t>
  </si>
  <si>
    <t>0210003</t>
  </si>
  <si>
    <t>0210892</t>
  </si>
  <si>
    <t>0210822</t>
  </si>
  <si>
    <t>0290301</t>
  </si>
  <si>
    <t>0290302</t>
  </si>
  <si>
    <t>0290303</t>
  </si>
  <si>
    <t>0210876</t>
  </si>
  <si>
    <t>0210812</t>
  </si>
  <si>
    <t>0210843</t>
  </si>
  <si>
    <t>0293522</t>
  </si>
  <si>
    <t>0293311</t>
  </si>
  <si>
    <t>0293403</t>
  </si>
  <si>
    <t>0293404</t>
  </si>
  <si>
    <t>0293402</t>
  </si>
  <si>
    <t>0293406</t>
  </si>
  <si>
    <t>0293405</t>
  </si>
  <si>
    <t>0293521</t>
  </si>
  <si>
    <t>0293401</t>
  </si>
  <si>
    <t>0210221</t>
  </si>
  <si>
    <t>0210901</t>
  </si>
  <si>
    <t>0210004</t>
  </si>
  <si>
    <t>0210803</t>
  </si>
  <si>
    <t>0210866</t>
  </si>
  <si>
    <t>0210813</t>
  </si>
  <si>
    <t>0210863</t>
  </si>
  <si>
    <t>0210872</t>
  </si>
  <si>
    <t>0210013</t>
  </si>
  <si>
    <t>0210012</t>
  </si>
  <si>
    <t>0291201</t>
  </si>
  <si>
    <t>0291211</t>
  </si>
  <si>
    <t>0291202</t>
  </si>
  <si>
    <t>0290211</t>
  </si>
  <si>
    <t>0210842</t>
  </si>
  <si>
    <t>0210063</t>
  </si>
  <si>
    <t>0210035</t>
  </si>
  <si>
    <t>0210054</t>
  </si>
  <si>
    <t>0210033</t>
  </si>
  <si>
    <t>0210064</t>
  </si>
  <si>
    <t>0210051</t>
  </si>
  <si>
    <t>0210036</t>
  </si>
  <si>
    <t>0210034</t>
  </si>
  <si>
    <t>0210061</t>
  </si>
  <si>
    <t>0210062</t>
  </si>
  <si>
    <t>0210055</t>
  </si>
  <si>
    <t>0210056</t>
  </si>
  <si>
    <t>0210053</t>
  </si>
  <si>
    <t>0210026</t>
  </si>
  <si>
    <t>0210025</t>
  </si>
  <si>
    <t>0210011</t>
  </si>
  <si>
    <t>0210805</t>
  </si>
  <si>
    <t>0210815</t>
  </si>
  <si>
    <t>0210014</t>
  </si>
  <si>
    <t>0292200</t>
  </si>
  <si>
    <t>0292207</t>
  </si>
  <si>
    <t>0292204</t>
  </si>
  <si>
    <t>0292205</t>
  </si>
  <si>
    <t>0292203</t>
  </si>
  <si>
    <t>0292208</t>
  </si>
  <si>
    <t>0292201</t>
  </si>
  <si>
    <t>0292202</t>
  </si>
  <si>
    <t>0292206</t>
  </si>
  <si>
    <t>0260000</t>
  </si>
  <si>
    <t>0260012</t>
  </si>
  <si>
    <t>0260301</t>
  </si>
  <si>
    <t>0260003</t>
  </si>
  <si>
    <t>0260022</t>
  </si>
  <si>
    <t>0260002</t>
  </si>
  <si>
    <t>0260024</t>
  </si>
  <si>
    <t>0260025</t>
  </si>
  <si>
    <t>0260302</t>
  </si>
  <si>
    <t>0260055</t>
  </si>
  <si>
    <t>0260026</t>
  </si>
  <si>
    <t>0260041</t>
  </si>
  <si>
    <t>0260412</t>
  </si>
  <si>
    <t>0260042</t>
  </si>
  <si>
    <t>0260045</t>
  </si>
  <si>
    <t>0260052</t>
  </si>
  <si>
    <t>0260033</t>
  </si>
  <si>
    <t>0260046</t>
  </si>
  <si>
    <t>0260053</t>
  </si>
  <si>
    <t>0260015</t>
  </si>
  <si>
    <t>0260043</t>
  </si>
  <si>
    <t>0260031</t>
  </si>
  <si>
    <t>0260044</t>
  </si>
  <si>
    <t>0260021</t>
  </si>
  <si>
    <t>0260032</t>
  </si>
  <si>
    <t>0260023</t>
  </si>
  <si>
    <t>0260061</t>
  </si>
  <si>
    <t>0260121</t>
  </si>
  <si>
    <t>0260034</t>
  </si>
  <si>
    <t>0260054</t>
  </si>
  <si>
    <t>0260303</t>
  </si>
  <si>
    <t>0260411</t>
  </si>
  <si>
    <t>0260013</t>
  </si>
  <si>
    <t>0260014</t>
  </si>
  <si>
    <t>0260001</t>
  </si>
  <si>
    <t>0260004</t>
  </si>
  <si>
    <t>0260011</t>
  </si>
  <si>
    <t>0260035</t>
  </si>
  <si>
    <t>0260304</t>
  </si>
  <si>
    <t>0260051</t>
  </si>
  <si>
    <t>0286100</t>
  </si>
  <si>
    <t>0286723</t>
  </si>
  <si>
    <t>0286103</t>
  </si>
  <si>
    <t>0285713</t>
  </si>
  <si>
    <t>0286108</t>
  </si>
  <si>
    <t>0285711</t>
  </si>
  <si>
    <t>0285702</t>
  </si>
  <si>
    <t>0286102</t>
  </si>
  <si>
    <t>0286857</t>
  </si>
  <si>
    <t>0286944</t>
  </si>
  <si>
    <t>0286945</t>
  </si>
  <si>
    <t>0286946</t>
  </si>
  <si>
    <t>0286947</t>
  </si>
  <si>
    <t>0286883</t>
  </si>
  <si>
    <t>0286837</t>
  </si>
  <si>
    <t>0286866</t>
  </si>
  <si>
    <t>0286924</t>
  </si>
  <si>
    <t>0286877</t>
  </si>
  <si>
    <t>0286874</t>
  </si>
  <si>
    <t>0286847</t>
  </si>
  <si>
    <t>0286943</t>
  </si>
  <si>
    <t>0286848</t>
  </si>
  <si>
    <t>0286819</t>
  </si>
  <si>
    <t>0286879</t>
  </si>
  <si>
    <t>0286833</t>
  </si>
  <si>
    <t>0286817</t>
  </si>
  <si>
    <t>0286832</t>
  </si>
  <si>
    <t>0286845</t>
  </si>
  <si>
    <t>0286831</t>
  </si>
  <si>
    <t>0286835</t>
  </si>
  <si>
    <t>0286822</t>
  </si>
  <si>
    <t>0286842</t>
  </si>
  <si>
    <t>0286985</t>
  </si>
  <si>
    <t>0286878</t>
  </si>
  <si>
    <t>0286861</t>
  </si>
  <si>
    <t>0286873</t>
  </si>
  <si>
    <t>0286919</t>
  </si>
  <si>
    <t>0286916</t>
  </si>
  <si>
    <t>0286929</t>
  </si>
  <si>
    <t>0286917</t>
  </si>
  <si>
    <t>0286813</t>
  </si>
  <si>
    <t>0286958</t>
  </si>
  <si>
    <t>0286937</t>
  </si>
  <si>
    <t>0286849</t>
  </si>
  <si>
    <t>0286844</t>
  </si>
  <si>
    <t>0286939</t>
  </si>
  <si>
    <t>0286942</t>
  </si>
  <si>
    <t>0286938</t>
  </si>
  <si>
    <t>0286933</t>
  </si>
  <si>
    <t>0286952</t>
  </si>
  <si>
    <t>0286935</t>
  </si>
  <si>
    <t>0286948</t>
  </si>
  <si>
    <t>0286941</t>
  </si>
  <si>
    <t>0286949</t>
  </si>
  <si>
    <t>0286966</t>
  </si>
  <si>
    <t>0286957</t>
  </si>
  <si>
    <t>0286968</t>
  </si>
  <si>
    <t>0286818</t>
  </si>
  <si>
    <t>0286984</t>
  </si>
  <si>
    <t>0286955</t>
  </si>
  <si>
    <t>0286906</t>
  </si>
  <si>
    <t>0286856</t>
  </si>
  <si>
    <t>0286911</t>
  </si>
  <si>
    <t>0286816</t>
  </si>
  <si>
    <t>0286826</t>
  </si>
  <si>
    <t>0286926</t>
  </si>
  <si>
    <t>0286953</t>
  </si>
  <si>
    <t>0286814</t>
  </si>
  <si>
    <t>0286981</t>
  </si>
  <si>
    <t>0286851</t>
  </si>
  <si>
    <t>0286921</t>
  </si>
  <si>
    <t>0286821</t>
  </si>
  <si>
    <t>0286977</t>
  </si>
  <si>
    <t>0286973</t>
  </si>
  <si>
    <t>0286979</t>
  </si>
  <si>
    <t>0286978</t>
  </si>
  <si>
    <t>0286963</t>
  </si>
  <si>
    <t>0286853</t>
  </si>
  <si>
    <t>0286918</t>
  </si>
  <si>
    <t>0286903</t>
  </si>
  <si>
    <t>0286972</t>
  </si>
  <si>
    <t>0286872</t>
  </si>
  <si>
    <t>0286904</t>
  </si>
  <si>
    <t>0286934</t>
  </si>
  <si>
    <t>0286928</t>
  </si>
  <si>
    <t>0286846</t>
  </si>
  <si>
    <t>0286923</t>
  </si>
  <si>
    <t>0286931</t>
  </si>
  <si>
    <t>0286951</t>
  </si>
  <si>
    <t>0286907</t>
  </si>
  <si>
    <t>0286812</t>
  </si>
  <si>
    <t>0286913</t>
  </si>
  <si>
    <t>0286983</t>
  </si>
  <si>
    <t>0286854</t>
  </si>
  <si>
    <t>0286915</t>
  </si>
  <si>
    <t>0286922</t>
  </si>
  <si>
    <t>0286855</t>
  </si>
  <si>
    <t>0286884</t>
  </si>
  <si>
    <t>0286836</t>
  </si>
  <si>
    <t>0286967</t>
  </si>
  <si>
    <t>0286905</t>
  </si>
  <si>
    <t>0286956</t>
  </si>
  <si>
    <t>0286961</t>
  </si>
  <si>
    <t>0286876</t>
  </si>
  <si>
    <t>0286875</t>
  </si>
  <si>
    <t>0286975</t>
  </si>
  <si>
    <t>0286868</t>
  </si>
  <si>
    <t>0286843</t>
  </si>
  <si>
    <t>0286811</t>
  </si>
  <si>
    <t>0286862</t>
  </si>
  <si>
    <t>0286976</t>
  </si>
  <si>
    <t>0286852</t>
  </si>
  <si>
    <t>0286825</t>
  </si>
  <si>
    <t>0286936</t>
  </si>
  <si>
    <t>0286974</t>
  </si>
  <si>
    <t>0286912</t>
  </si>
  <si>
    <t>0286824</t>
  </si>
  <si>
    <t>0286964</t>
  </si>
  <si>
    <t>0286908</t>
  </si>
  <si>
    <t>0286865</t>
  </si>
  <si>
    <t>0286925</t>
  </si>
  <si>
    <t>0286863</t>
  </si>
  <si>
    <t>0286815</t>
  </si>
  <si>
    <t>0286962</t>
  </si>
  <si>
    <t>0286969</t>
  </si>
  <si>
    <t>0286954</t>
  </si>
  <si>
    <t>0286882</t>
  </si>
  <si>
    <t>0286901</t>
  </si>
  <si>
    <t>0286834</t>
  </si>
  <si>
    <t>0286841</t>
  </si>
  <si>
    <t>0286932</t>
  </si>
  <si>
    <t>0286823</t>
  </si>
  <si>
    <t>0286902</t>
  </si>
  <si>
    <t>0286971</t>
  </si>
  <si>
    <t>0286838</t>
  </si>
  <si>
    <t>0286885</t>
  </si>
  <si>
    <t>0286864</t>
  </si>
  <si>
    <t>0286867</t>
  </si>
  <si>
    <t>0286871</t>
  </si>
  <si>
    <t>0286965</t>
  </si>
  <si>
    <t>0286982</t>
  </si>
  <si>
    <t>0286927</t>
  </si>
  <si>
    <t>0286914</t>
  </si>
  <si>
    <t>0286881</t>
  </si>
  <si>
    <t>0286107</t>
  </si>
  <si>
    <t>0286724</t>
  </si>
  <si>
    <t>0286106</t>
  </si>
  <si>
    <t>0286721</t>
  </si>
  <si>
    <t>0285712</t>
  </si>
  <si>
    <t>0286101</t>
  </si>
  <si>
    <t>0286722</t>
  </si>
  <si>
    <t>0286105</t>
  </si>
  <si>
    <t>0286104</t>
  </si>
  <si>
    <t>0287100</t>
  </si>
  <si>
    <t>0287619</t>
  </si>
  <si>
    <t>0287635</t>
  </si>
  <si>
    <t>0287526</t>
  </si>
  <si>
    <t>0287554</t>
  </si>
  <si>
    <t>0287679</t>
  </si>
  <si>
    <t>0287506</t>
  </si>
  <si>
    <t>0287552</t>
  </si>
  <si>
    <t>0287306</t>
  </si>
  <si>
    <t>0287621</t>
  </si>
  <si>
    <t>0287622</t>
  </si>
  <si>
    <t>0287406</t>
  </si>
  <si>
    <t>0287534</t>
  </si>
  <si>
    <t>0287674</t>
  </si>
  <si>
    <t>0287521</t>
  </si>
  <si>
    <t>0287615</t>
  </si>
  <si>
    <t>0287614</t>
  </si>
  <si>
    <t>0287663</t>
  </si>
  <si>
    <t>0287562</t>
  </si>
  <si>
    <t>0287501</t>
  </si>
  <si>
    <t>0287505</t>
  </si>
  <si>
    <t>0287531</t>
  </si>
  <si>
    <t>0287602</t>
  </si>
  <si>
    <t>0287604</t>
  </si>
  <si>
    <t>0287536</t>
  </si>
  <si>
    <t>0287605</t>
  </si>
  <si>
    <t>0287606</t>
  </si>
  <si>
    <t>0287655</t>
  </si>
  <si>
    <t>0287403</t>
  </si>
  <si>
    <t>0287553</t>
  </si>
  <si>
    <t>0287661</t>
  </si>
  <si>
    <t>0287664</t>
  </si>
  <si>
    <t>0287607</t>
  </si>
  <si>
    <t>0287111</t>
  </si>
  <si>
    <t>0287624</t>
  </si>
  <si>
    <t>0287611</t>
  </si>
  <si>
    <t>0287625</t>
  </si>
  <si>
    <t>0287617</t>
  </si>
  <si>
    <t>0287612</t>
  </si>
  <si>
    <t>0287303</t>
  </si>
  <si>
    <t>0287402</t>
  </si>
  <si>
    <t>0287533</t>
  </si>
  <si>
    <t>0287502</t>
  </si>
  <si>
    <t>0287527</t>
  </si>
  <si>
    <t>0287643</t>
  </si>
  <si>
    <t>0287657</t>
  </si>
  <si>
    <t>0287555</t>
  </si>
  <si>
    <t>0287628</t>
  </si>
  <si>
    <t>0287654</t>
  </si>
  <si>
    <t>0287632</t>
  </si>
  <si>
    <t>0287638</t>
  </si>
  <si>
    <t>0287678</t>
  </si>
  <si>
    <t>0287532</t>
  </si>
  <si>
    <t>0287543</t>
  </si>
  <si>
    <t>0287656</t>
  </si>
  <si>
    <t>0287627</t>
  </si>
  <si>
    <t>0287676</t>
  </si>
  <si>
    <t>0287645</t>
  </si>
  <si>
    <t>0287561</t>
  </si>
  <si>
    <t>0287535</t>
  </si>
  <si>
    <t>0287675</t>
  </si>
  <si>
    <t>0287511</t>
  </si>
  <si>
    <t>0287618</t>
  </si>
  <si>
    <t>0287642</t>
  </si>
  <si>
    <t>0287629</t>
  </si>
  <si>
    <t>0287551</t>
  </si>
  <si>
    <t>0287662</t>
  </si>
  <si>
    <t>0287644</t>
  </si>
  <si>
    <t>0287516</t>
  </si>
  <si>
    <t>0287631</t>
  </si>
  <si>
    <t>0287405</t>
  </si>
  <si>
    <t>0287542</t>
  </si>
  <si>
    <t>0287566</t>
  </si>
  <si>
    <t>0287601</t>
  </si>
  <si>
    <t>0287623</t>
  </si>
  <si>
    <t>0287672</t>
  </si>
  <si>
    <t>0287563</t>
  </si>
  <si>
    <t>0287677</t>
  </si>
  <si>
    <t>0287651</t>
  </si>
  <si>
    <t>0287513</t>
  </si>
  <si>
    <t>0287523</t>
  </si>
  <si>
    <t>0287541</t>
  </si>
  <si>
    <t>0287112</t>
  </si>
  <si>
    <t>0287626</t>
  </si>
  <si>
    <t>0287567</t>
  </si>
  <si>
    <t>0287673</t>
  </si>
  <si>
    <t>0287514</t>
  </si>
  <si>
    <t>0287503</t>
  </si>
  <si>
    <t>0287401</t>
  </si>
  <si>
    <t>0287652</t>
  </si>
  <si>
    <t>0287301</t>
  </si>
  <si>
    <t>0287302</t>
  </si>
  <si>
    <t>0287671</t>
  </si>
  <si>
    <t>0287525</t>
  </si>
  <si>
    <t>0287633</t>
  </si>
  <si>
    <t>0287637</t>
  </si>
  <si>
    <t>0287113</t>
  </si>
  <si>
    <t>0287653</t>
  </si>
  <si>
    <t>0287641</t>
  </si>
  <si>
    <t>0287616</t>
  </si>
  <si>
    <t>0287515</t>
  </si>
  <si>
    <t>0287556</t>
  </si>
  <si>
    <t>0287557</t>
  </si>
  <si>
    <t>0287544</t>
  </si>
  <si>
    <t>0287404</t>
  </si>
  <si>
    <t>0287504</t>
  </si>
  <si>
    <t>0287537</t>
  </si>
  <si>
    <t>0287613</t>
  </si>
  <si>
    <t>0287305</t>
  </si>
  <si>
    <t>0287545</t>
  </si>
  <si>
    <t>0287304</t>
  </si>
  <si>
    <t>0287565</t>
  </si>
  <si>
    <t>0287603</t>
  </si>
  <si>
    <t>0287564</t>
  </si>
  <si>
    <t>0287608</t>
  </si>
  <si>
    <t>0287512</t>
  </si>
  <si>
    <t>0287522</t>
  </si>
  <si>
    <t>0287524</t>
  </si>
  <si>
    <t>0287634</t>
  </si>
  <si>
    <t>0287636</t>
  </si>
  <si>
    <t>0230000</t>
  </si>
  <si>
    <t>0230402</t>
  </si>
  <si>
    <t>0230401</t>
  </si>
  <si>
    <t>0230403</t>
  </si>
  <si>
    <t>0231761</t>
  </si>
  <si>
    <t>0231132</t>
  </si>
  <si>
    <t>0231101</t>
  </si>
  <si>
    <t>0231111</t>
  </si>
  <si>
    <t>0231131</t>
  </si>
  <si>
    <t>0231121</t>
  </si>
  <si>
    <t>0231114</t>
  </si>
  <si>
    <t>0231118</t>
  </si>
  <si>
    <t>0231105</t>
  </si>
  <si>
    <t>0231125</t>
  </si>
  <si>
    <t>0231122</t>
  </si>
  <si>
    <t>0231134</t>
  </si>
  <si>
    <t>0230171</t>
  </si>
  <si>
    <t>0231116</t>
  </si>
  <si>
    <t>0231104</t>
  </si>
  <si>
    <t>0231113</t>
  </si>
  <si>
    <t>0231103</t>
  </si>
  <si>
    <t>0231133</t>
  </si>
  <si>
    <t>0231762</t>
  </si>
  <si>
    <t>0231115</t>
  </si>
  <si>
    <t>0231123</t>
  </si>
  <si>
    <t>0231112</t>
  </si>
  <si>
    <t>0231117</t>
  </si>
  <si>
    <t>0231124</t>
  </si>
  <si>
    <t>0231341</t>
  </si>
  <si>
    <t>0231102</t>
  </si>
  <si>
    <t>0231551</t>
  </si>
  <si>
    <t>0294426</t>
  </si>
  <si>
    <t>0294315</t>
  </si>
  <si>
    <t>0294365</t>
  </si>
  <si>
    <t>0294307</t>
  </si>
  <si>
    <t>0294434</t>
  </si>
  <si>
    <t>0294433</t>
  </si>
  <si>
    <t>0294381</t>
  </si>
  <si>
    <t>0294384</t>
  </si>
  <si>
    <t>0294313</t>
  </si>
  <si>
    <t>0294322</t>
  </si>
  <si>
    <t>0294352</t>
  </si>
  <si>
    <t>0294465</t>
  </si>
  <si>
    <t>0294377</t>
  </si>
  <si>
    <t>0294482</t>
  </si>
  <si>
    <t>0294481</t>
  </si>
  <si>
    <t>0294425</t>
  </si>
  <si>
    <t>0294442</t>
  </si>
  <si>
    <t>0294321</t>
  </si>
  <si>
    <t>0294436</t>
  </si>
  <si>
    <t>0294406</t>
  </si>
  <si>
    <t>0294308</t>
  </si>
  <si>
    <t>0294419</t>
  </si>
  <si>
    <t>0294347</t>
  </si>
  <si>
    <t>0294488</t>
  </si>
  <si>
    <t>0294487</t>
  </si>
  <si>
    <t>0294383</t>
  </si>
  <si>
    <t>0294435</t>
  </si>
  <si>
    <t>0294454</t>
  </si>
  <si>
    <t>0294386</t>
  </si>
  <si>
    <t>0294326</t>
  </si>
  <si>
    <t>0294452</t>
  </si>
  <si>
    <t>0294388</t>
  </si>
  <si>
    <t>0294474</t>
  </si>
  <si>
    <t>0294411</t>
  </si>
  <si>
    <t>0294491</t>
  </si>
  <si>
    <t>0294329</t>
  </si>
  <si>
    <t>0294437</t>
  </si>
  <si>
    <t>0294446</t>
  </si>
  <si>
    <t>0294407</t>
  </si>
  <si>
    <t>0294303</t>
  </si>
  <si>
    <t>0294353</t>
  </si>
  <si>
    <t>0294375</t>
  </si>
  <si>
    <t>0294424</t>
  </si>
  <si>
    <t>0294405</t>
  </si>
  <si>
    <t>0294317</t>
  </si>
  <si>
    <t>0294323</t>
  </si>
  <si>
    <t>0294306</t>
  </si>
  <si>
    <t>0294432</t>
  </si>
  <si>
    <t>0294362</t>
  </si>
  <si>
    <t>0294325</t>
  </si>
  <si>
    <t>0294333</t>
  </si>
  <si>
    <t>0294344</t>
  </si>
  <si>
    <t>0294444</t>
  </si>
  <si>
    <t>0294387</t>
  </si>
  <si>
    <t>0294471</t>
  </si>
  <si>
    <t>0294492</t>
  </si>
  <si>
    <t>0294328</t>
  </si>
  <si>
    <t>0294378</t>
  </si>
  <si>
    <t>0294427</t>
  </si>
  <si>
    <t>0294348</t>
  </si>
  <si>
    <t>0294418</t>
  </si>
  <si>
    <t>0294413</t>
  </si>
  <si>
    <t>0294382</t>
  </si>
  <si>
    <t>0294422</t>
  </si>
  <si>
    <t>0294423</t>
  </si>
  <si>
    <t>0294484</t>
  </si>
  <si>
    <t>0294304</t>
  </si>
  <si>
    <t>0294486</t>
  </si>
  <si>
    <t>0294342</t>
  </si>
  <si>
    <t>0294345</t>
  </si>
  <si>
    <t>0294431</t>
  </si>
  <si>
    <t>0294439</t>
  </si>
  <si>
    <t>0294408</t>
  </si>
  <si>
    <t>0294404</t>
  </si>
  <si>
    <t>0294385</t>
  </si>
  <si>
    <t>0294412</t>
  </si>
  <si>
    <t>0294417</t>
  </si>
  <si>
    <t>0294346</t>
  </si>
  <si>
    <t>0294389</t>
  </si>
  <si>
    <t>0294472</t>
  </si>
  <si>
    <t>0294305</t>
  </si>
  <si>
    <t>0294361</t>
  </si>
  <si>
    <t>0294314</t>
  </si>
  <si>
    <t>0294475</t>
  </si>
  <si>
    <t>0294351</t>
  </si>
  <si>
    <t>0294363</t>
  </si>
  <si>
    <t>0294445</t>
  </si>
  <si>
    <t>0294441</t>
  </si>
  <si>
    <t>0294495</t>
  </si>
  <si>
    <t>0294494</t>
  </si>
  <si>
    <t>0294364</t>
  </si>
  <si>
    <t>0294316</t>
  </si>
  <si>
    <t>0294456</t>
  </si>
  <si>
    <t>0294312</t>
  </si>
  <si>
    <t>0294483</t>
  </si>
  <si>
    <t>0294493</t>
  </si>
  <si>
    <t>0294354</t>
  </si>
  <si>
    <t>0294414</t>
  </si>
  <si>
    <t>0294343</t>
  </si>
  <si>
    <t>0294462</t>
  </si>
  <si>
    <t>0294401</t>
  </si>
  <si>
    <t>0294451</t>
  </si>
  <si>
    <t>0294421</t>
  </si>
  <si>
    <t>0294371</t>
  </si>
  <si>
    <t>0294374</t>
  </si>
  <si>
    <t>0294461</t>
  </si>
  <si>
    <t>0294331</t>
  </si>
  <si>
    <t>0294311</t>
  </si>
  <si>
    <t>0294332</t>
  </si>
  <si>
    <t>0294485</t>
  </si>
  <si>
    <t>0294402</t>
  </si>
  <si>
    <t>0294403</t>
  </si>
  <si>
    <t>0294496</t>
  </si>
  <si>
    <t>0294464</t>
  </si>
  <si>
    <t>0294327</t>
  </si>
  <si>
    <t>0294324</t>
  </si>
  <si>
    <t>0294372</t>
  </si>
  <si>
    <t>0294443</t>
  </si>
  <si>
    <t>0294473</t>
  </si>
  <si>
    <t>0294416</t>
  </si>
  <si>
    <t>0294415</t>
  </si>
  <si>
    <t>0294438</t>
  </si>
  <si>
    <t>0294334</t>
  </si>
  <si>
    <t>0294497</t>
  </si>
  <si>
    <t>0294376</t>
  </si>
  <si>
    <t>0294355</t>
  </si>
  <si>
    <t>0294453</t>
  </si>
  <si>
    <t>0294373</t>
  </si>
  <si>
    <t>0294455</t>
  </si>
  <si>
    <t>0294463</t>
  </si>
  <si>
    <t>0294341</t>
  </si>
  <si>
    <t>0294205</t>
  </si>
  <si>
    <t>0294206</t>
  </si>
  <si>
    <t>0294207</t>
  </si>
  <si>
    <t>0294209</t>
  </si>
  <si>
    <t>0294201</t>
  </si>
  <si>
    <t>0294208</t>
  </si>
  <si>
    <t>0294211</t>
  </si>
  <si>
    <t>0294203</t>
  </si>
  <si>
    <t>0294204</t>
  </si>
  <si>
    <t>0294202</t>
  </si>
  <si>
    <t>0230035</t>
  </si>
  <si>
    <t>0230041</t>
  </si>
  <si>
    <t>0230823</t>
  </si>
  <si>
    <t>0230818</t>
  </si>
  <si>
    <t>0230831</t>
  </si>
  <si>
    <t>0230824</t>
  </si>
  <si>
    <t>0230013</t>
  </si>
  <si>
    <t>0230011</t>
  </si>
  <si>
    <t>0230898</t>
  </si>
  <si>
    <t>0230057</t>
  </si>
  <si>
    <t>0230854</t>
  </si>
  <si>
    <t>0230084</t>
  </si>
  <si>
    <t>0230053</t>
  </si>
  <si>
    <t>0230867</t>
  </si>
  <si>
    <t>0230802</t>
  </si>
  <si>
    <t>0230045</t>
  </si>
  <si>
    <t>0230085</t>
  </si>
  <si>
    <t>0230001</t>
  </si>
  <si>
    <t>0230021</t>
  </si>
  <si>
    <t>0230051</t>
  </si>
  <si>
    <t>0230892</t>
  </si>
  <si>
    <t>0230833</t>
  </si>
  <si>
    <t>0230052</t>
  </si>
  <si>
    <t>0230034</t>
  </si>
  <si>
    <t>0230863</t>
  </si>
  <si>
    <t>0230046</t>
  </si>
  <si>
    <t>0230031</t>
  </si>
  <si>
    <t>0230036</t>
  </si>
  <si>
    <t>0230881</t>
  </si>
  <si>
    <t>0230092</t>
  </si>
  <si>
    <t>0230054</t>
  </si>
  <si>
    <t>0230056</t>
  </si>
  <si>
    <t>0230101</t>
  </si>
  <si>
    <t>0230071</t>
  </si>
  <si>
    <t>0230077</t>
  </si>
  <si>
    <t>0230062</t>
  </si>
  <si>
    <t>0230025</t>
  </si>
  <si>
    <t>0230002</t>
  </si>
  <si>
    <t>0230087</t>
  </si>
  <si>
    <t>0230055</t>
  </si>
  <si>
    <t>0230074</t>
  </si>
  <si>
    <t>0230015</t>
  </si>
  <si>
    <t>0230018</t>
  </si>
  <si>
    <t>0230094</t>
  </si>
  <si>
    <t>0230012</t>
  </si>
  <si>
    <t>0230805</t>
  </si>
  <si>
    <t>0230897</t>
  </si>
  <si>
    <t>0230003</t>
  </si>
  <si>
    <t>0230865</t>
  </si>
  <si>
    <t>0230872</t>
  </si>
  <si>
    <t>0230873</t>
  </si>
  <si>
    <t>0230026</t>
  </si>
  <si>
    <t>0230044</t>
  </si>
  <si>
    <t>0230014</t>
  </si>
  <si>
    <t>0230017</t>
  </si>
  <si>
    <t>0230063</t>
  </si>
  <si>
    <t>0230073</t>
  </si>
  <si>
    <t>0230807</t>
  </si>
  <si>
    <t>0230841</t>
  </si>
  <si>
    <t>0230842</t>
  </si>
  <si>
    <t>0230821</t>
  </si>
  <si>
    <t>0230095</t>
  </si>
  <si>
    <t>0230866</t>
  </si>
  <si>
    <t>0230083</t>
  </si>
  <si>
    <t>0230877</t>
  </si>
  <si>
    <t>0230871</t>
  </si>
  <si>
    <t>0230081</t>
  </si>
  <si>
    <t>0230827</t>
  </si>
  <si>
    <t>0230825</t>
  </si>
  <si>
    <t>0230894</t>
  </si>
  <si>
    <t>0230032</t>
  </si>
  <si>
    <t>0230889</t>
  </si>
  <si>
    <t>0230091</t>
  </si>
  <si>
    <t>0230891</t>
  </si>
  <si>
    <t>0230803</t>
  </si>
  <si>
    <t>0230047</t>
  </si>
  <si>
    <t>0230895</t>
  </si>
  <si>
    <t>0230019</t>
  </si>
  <si>
    <t>0230076</t>
  </si>
  <si>
    <t>0230876</t>
  </si>
  <si>
    <t>0230811</t>
  </si>
  <si>
    <t>0230812</t>
  </si>
  <si>
    <t>0230815</t>
  </si>
  <si>
    <t>0230064</t>
  </si>
  <si>
    <t>0230857</t>
  </si>
  <si>
    <t>0230022</t>
  </si>
  <si>
    <t>0230826</t>
  </si>
  <si>
    <t>0230813</t>
  </si>
  <si>
    <t>0230061</t>
  </si>
  <si>
    <t>0230024</t>
  </si>
  <si>
    <t>0230856</t>
  </si>
  <si>
    <t>0230896</t>
  </si>
  <si>
    <t>0230885</t>
  </si>
  <si>
    <t>0230816</t>
  </si>
  <si>
    <t>0230067</t>
  </si>
  <si>
    <t>0230102</t>
  </si>
  <si>
    <t>0230104</t>
  </si>
  <si>
    <t>0230103</t>
  </si>
  <si>
    <t>0230106</t>
  </si>
  <si>
    <t>0230105</t>
  </si>
  <si>
    <t>0230107</t>
  </si>
  <si>
    <t>0230108</t>
  </si>
  <si>
    <t>0230832</t>
  </si>
  <si>
    <t>0230132</t>
  </si>
  <si>
    <t>0230888</t>
  </si>
  <si>
    <t>0230023</t>
  </si>
  <si>
    <t>0230829</t>
  </si>
  <si>
    <t>0230027</t>
  </si>
  <si>
    <t>0230853</t>
  </si>
  <si>
    <t>0230828</t>
  </si>
  <si>
    <t>0230822</t>
  </si>
  <si>
    <t>0230082</t>
  </si>
  <si>
    <t>0230808</t>
  </si>
  <si>
    <t>0230806</t>
  </si>
  <si>
    <t>0230016</t>
  </si>
  <si>
    <t>0230072</t>
  </si>
  <si>
    <t>0230862</t>
  </si>
  <si>
    <t>0230814</t>
  </si>
  <si>
    <t>0230882</t>
  </si>
  <si>
    <t>0230033</t>
  </si>
  <si>
    <t>0230861</t>
  </si>
  <si>
    <t>0230058</t>
  </si>
  <si>
    <t>0230066</t>
  </si>
  <si>
    <t>0230884</t>
  </si>
  <si>
    <t>0230883</t>
  </si>
  <si>
    <t>0230093</t>
  </si>
  <si>
    <t>0230065</t>
  </si>
  <si>
    <t>0230043</t>
  </si>
  <si>
    <t>0230037</t>
  </si>
  <si>
    <t>0230855</t>
  </si>
  <si>
    <t>0230851</t>
  </si>
  <si>
    <t>0230886</t>
  </si>
  <si>
    <t>0230075</t>
  </si>
  <si>
    <t>0230817</t>
  </si>
  <si>
    <t>0230874</t>
  </si>
  <si>
    <t>0230096</t>
  </si>
  <si>
    <t>0230875</t>
  </si>
  <si>
    <t>0230086</t>
  </si>
  <si>
    <t>0230804</t>
  </si>
  <si>
    <t>0230887</t>
  </si>
  <si>
    <t>0230042</t>
  </si>
  <si>
    <t>0230852</t>
  </si>
  <si>
    <t>0230801</t>
  </si>
  <si>
    <t>0230893</t>
  </si>
  <si>
    <t>0230864</t>
  </si>
  <si>
    <t>0200600</t>
  </si>
  <si>
    <t>0200633</t>
  </si>
  <si>
    <t>0200604</t>
  </si>
  <si>
    <t>0200618</t>
  </si>
  <si>
    <t>0200685</t>
  </si>
  <si>
    <t>0200673</t>
  </si>
  <si>
    <t>0200681</t>
  </si>
  <si>
    <t>0200662</t>
  </si>
  <si>
    <t>0200686</t>
  </si>
  <si>
    <t>0200655</t>
  </si>
  <si>
    <t>0200657</t>
  </si>
  <si>
    <t>0200671</t>
  </si>
  <si>
    <t>0200656</t>
  </si>
  <si>
    <t>0200688</t>
  </si>
  <si>
    <t>0200668</t>
  </si>
  <si>
    <t>0200664</t>
  </si>
  <si>
    <t>0200658</t>
  </si>
  <si>
    <t>0200672</t>
  </si>
  <si>
    <t>0200661</t>
  </si>
  <si>
    <t>0200666</t>
  </si>
  <si>
    <t>0200659</t>
  </si>
  <si>
    <t>0200674</t>
  </si>
  <si>
    <t>0200675</t>
  </si>
  <si>
    <t>0200677</t>
  </si>
  <si>
    <t>0200652</t>
  </si>
  <si>
    <t>0200678</t>
  </si>
  <si>
    <t>0200684</t>
  </si>
  <si>
    <t>0200653</t>
  </si>
  <si>
    <t>0200676</t>
  </si>
  <si>
    <t>0200683</t>
  </si>
  <si>
    <t>0200651</t>
  </si>
  <si>
    <t>0200667</t>
  </si>
  <si>
    <t>0200663</t>
  </si>
  <si>
    <t>0200682</t>
  </si>
  <si>
    <t>0200601</t>
  </si>
  <si>
    <t>0200615</t>
  </si>
  <si>
    <t>0200627</t>
  </si>
  <si>
    <t>0200613</t>
  </si>
  <si>
    <t>0200769</t>
  </si>
  <si>
    <t>0200754</t>
  </si>
  <si>
    <t>0200758</t>
  </si>
  <si>
    <t>0200763</t>
  </si>
  <si>
    <t>0200776</t>
  </si>
  <si>
    <t>0200757</t>
  </si>
  <si>
    <t>0200755</t>
  </si>
  <si>
    <t>0200773</t>
  </si>
  <si>
    <t>0200765</t>
  </si>
  <si>
    <t>0200774</t>
  </si>
  <si>
    <t>0200752</t>
  </si>
  <si>
    <t>0200751</t>
  </si>
  <si>
    <t>0200756</t>
  </si>
  <si>
    <t>0200771</t>
  </si>
  <si>
    <t>0200761</t>
  </si>
  <si>
    <t>0200764</t>
  </si>
  <si>
    <t>0200762</t>
  </si>
  <si>
    <t>0200772</t>
  </si>
  <si>
    <t>0200767</t>
  </si>
  <si>
    <t>0200777</t>
  </si>
  <si>
    <t>0200775</t>
  </si>
  <si>
    <t>0200766</t>
  </si>
  <si>
    <t>0200753</t>
  </si>
  <si>
    <t>0200778</t>
  </si>
  <si>
    <t>0200779</t>
  </si>
  <si>
    <t>0200768</t>
  </si>
  <si>
    <t>0200636</t>
  </si>
  <si>
    <t>0200621</t>
  </si>
  <si>
    <t>0200701</t>
  </si>
  <si>
    <t>0200702</t>
  </si>
  <si>
    <t>0200718</t>
  </si>
  <si>
    <t>0200715</t>
  </si>
  <si>
    <t>0200713</t>
  </si>
  <si>
    <t>0200703</t>
  </si>
  <si>
    <t>0200707</t>
  </si>
  <si>
    <t>0200719</t>
  </si>
  <si>
    <t>0200709</t>
  </si>
  <si>
    <t>0200712</t>
  </si>
  <si>
    <t>0200708</t>
  </si>
  <si>
    <t>0200705</t>
  </si>
  <si>
    <t>0200714</t>
  </si>
  <si>
    <t>0200710</t>
  </si>
  <si>
    <t>0200711</t>
  </si>
  <si>
    <t>0200704</t>
  </si>
  <si>
    <t>0200717</t>
  </si>
  <si>
    <t>0200716</t>
  </si>
  <si>
    <t>0200706</t>
  </si>
  <si>
    <t>0200602</t>
  </si>
  <si>
    <t>0200606</t>
  </si>
  <si>
    <t>0200619</t>
  </si>
  <si>
    <t>0200687</t>
  </si>
  <si>
    <t>0200614</t>
  </si>
  <si>
    <t>0200646</t>
  </si>
  <si>
    <t>0200624</t>
  </si>
  <si>
    <t>0200723</t>
  </si>
  <si>
    <t>0200726</t>
  </si>
  <si>
    <t>0200745</t>
  </si>
  <si>
    <t>0200742</t>
  </si>
  <si>
    <t>0200722</t>
  </si>
  <si>
    <t>0200734</t>
  </si>
  <si>
    <t>0200728</t>
  </si>
  <si>
    <t>0200735</t>
  </si>
  <si>
    <t>0200724</t>
  </si>
  <si>
    <t>0200736</t>
  </si>
  <si>
    <t>0200738</t>
  </si>
  <si>
    <t>0200743</t>
  </si>
  <si>
    <t>0200744</t>
  </si>
  <si>
    <t>0200737</t>
  </si>
  <si>
    <t>0200732</t>
  </si>
  <si>
    <t>0200727</t>
  </si>
  <si>
    <t>0200721</t>
  </si>
  <si>
    <t>0200725</t>
  </si>
  <si>
    <t>0200746</t>
  </si>
  <si>
    <t>0200733</t>
  </si>
  <si>
    <t>0200731</t>
  </si>
  <si>
    <t>0200741</t>
  </si>
  <si>
    <t>0200665</t>
  </si>
  <si>
    <t>0200611</t>
  </si>
  <si>
    <t>0200605</t>
  </si>
  <si>
    <t>0200643</t>
  </si>
  <si>
    <t>0200645</t>
  </si>
  <si>
    <t>0200637</t>
  </si>
  <si>
    <t>0200608</t>
  </si>
  <si>
    <t>0200638</t>
  </si>
  <si>
    <t>0200616</t>
  </si>
  <si>
    <t>0200603</t>
  </si>
  <si>
    <t>0200654</t>
  </si>
  <si>
    <t>0200642</t>
  </si>
  <si>
    <t>0200623</t>
  </si>
  <si>
    <t>0200641</t>
  </si>
  <si>
    <t>0200631</t>
  </si>
  <si>
    <t>0200622</t>
  </si>
  <si>
    <t>0200625</t>
  </si>
  <si>
    <t>0200644</t>
  </si>
  <si>
    <t>0200632</t>
  </si>
  <si>
    <t>0200635</t>
  </si>
  <si>
    <t>0200626</t>
  </si>
  <si>
    <t>0200634</t>
  </si>
  <si>
    <t>0200612</t>
  </si>
  <si>
    <t>0200609</t>
  </si>
  <si>
    <t>0200607</t>
  </si>
  <si>
    <t>0200617</t>
  </si>
  <si>
    <t>0200500</t>
  </si>
  <si>
    <t>0200502</t>
  </si>
  <si>
    <t>0200546</t>
  </si>
  <si>
    <t>0200583</t>
  </si>
  <si>
    <t>0200574</t>
  </si>
  <si>
    <t>0200581</t>
  </si>
  <si>
    <t>0200544</t>
  </si>
  <si>
    <t>0200559</t>
  </si>
  <si>
    <t>0200555</t>
  </si>
  <si>
    <t>0200557</t>
  </si>
  <si>
    <t>0200538</t>
  </si>
  <si>
    <t>0200537</t>
  </si>
  <si>
    <t>0200539</t>
  </si>
  <si>
    <t>0200530</t>
  </si>
  <si>
    <t>0200534</t>
  </si>
  <si>
    <t>0200517</t>
  </si>
  <si>
    <t>0200525</t>
  </si>
  <si>
    <t>0200535</t>
  </si>
  <si>
    <t>0200551</t>
  </si>
  <si>
    <t>0200512</t>
  </si>
  <si>
    <t>0200513</t>
  </si>
  <si>
    <t>0200522</t>
  </si>
  <si>
    <t>0200558</t>
  </si>
  <si>
    <t>0200553</t>
  </si>
  <si>
    <t>0200552</t>
  </si>
  <si>
    <t>0200515</t>
  </si>
  <si>
    <t>0200528</t>
  </si>
  <si>
    <t>0200529</t>
  </si>
  <si>
    <t>0200520</t>
  </si>
  <si>
    <t>0200541</t>
  </si>
  <si>
    <t>0200521</t>
  </si>
  <si>
    <t>0200543</t>
  </si>
  <si>
    <t>0200571</t>
  </si>
  <si>
    <t>0200524</t>
  </si>
  <si>
    <t>0200505</t>
  </si>
  <si>
    <t>0200504</t>
  </si>
  <si>
    <t>0200527</t>
  </si>
  <si>
    <t>0200511</t>
  </si>
  <si>
    <t>0200585</t>
  </si>
  <si>
    <t>0200556</t>
  </si>
  <si>
    <t>0200503</t>
  </si>
  <si>
    <t>0200501</t>
  </si>
  <si>
    <t>0200572</t>
  </si>
  <si>
    <t>0200584</t>
  </si>
  <si>
    <t>0200506</t>
  </si>
  <si>
    <t>0200523</t>
  </si>
  <si>
    <t>0200514</t>
  </si>
  <si>
    <t>0200582</t>
  </si>
  <si>
    <t>0200536</t>
  </si>
  <si>
    <t>0200533</t>
  </si>
  <si>
    <t>0200532</t>
  </si>
  <si>
    <t>0200547</t>
  </si>
  <si>
    <t>0200554</t>
  </si>
  <si>
    <t>0200531</t>
  </si>
  <si>
    <t>0200507</t>
  </si>
  <si>
    <t>0200542</t>
  </si>
  <si>
    <t>0200573</t>
  </si>
  <si>
    <t>0200545</t>
  </si>
  <si>
    <t>0285400</t>
  </si>
  <si>
    <t>0285403</t>
  </si>
  <si>
    <t>0285102</t>
  </si>
  <si>
    <t>0285402</t>
  </si>
  <si>
    <t>0285401</t>
  </si>
  <si>
    <t>0284300</t>
  </si>
  <si>
    <t>0284307</t>
  </si>
  <si>
    <t>0284421</t>
  </si>
  <si>
    <t>0284303</t>
  </si>
  <si>
    <t>0284211</t>
  </si>
  <si>
    <t>0284305</t>
  </si>
  <si>
    <t>0284424</t>
  </si>
  <si>
    <t>0284426</t>
  </si>
  <si>
    <t>0284304</t>
  </si>
  <si>
    <t>0284302</t>
  </si>
  <si>
    <t>0284423</t>
  </si>
  <si>
    <t>0284301</t>
  </si>
  <si>
    <t>0284425</t>
  </si>
  <si>
    <t>0284422</t>
  </si>
  <si>
    <t>0284306</t>
  </si>
  <si>
    <t>0283300</t>
  </si>
  <si>
    <t>0283533</t>
  </si>
  <si>
    <t>0283451</t>
  </si>
  <si>
    <t>0283311</t>
  </si>
  <si>
    <t>0283312</t>
  </si>
  <si>
    <t>0283321</t>
  </si>
  <si>
    <t>0283314</t>
  </si>
  <si>
    <t>0283452</t>
  </si>
  <si>
    <t>0283441</t>
  </si>
  <si>
    <t>0283443</t>
  </si>
  <si>
    <t>0283323</t>
  </si>
  <si>
    <t>0283536</t>
  </si>
  <si>
    <t>0283309</t>
  </si>
  <si>
    <t>0283325</t>
  </si>
  <si>
    <t>0283303</t>
  </si>
  <si>
    <t>0283444</t>
  </si>
  <si>
    <t>0283307</t>
  </si>
  <si>
    <t>0283316</t>
  </si>
  <si>
    <t>0283446</t>
  </si>
  <si>
    <t>0283318</t>
  </si>
  <si>
    <t>0283302</t>
  </si>
  <si>
    <t>0283453</t>
  </si>
  <si>
    <t>0283535</t>
  </si>
  <si>
    <t>0283322</t>
  </si>
  <si>
    <t>0283301</t>
  </si>
  <si>
    <t>0283326</t>
  </si>
  <si>
    <t>0283324</t>
  </si>
  <si>
    <t>0283315</t>
  </si>
  <si>
    <t>0283305</t>
  </si>
  <si>
    <t>0283310</t>
  </si>
  <si>
    <t>0283306</t>
  </si>
  <si>
    <t>0283308</t>
  </si>
  <si>
    <t>0283304</t>
  </si>
  <si>
    <t>0283532</t>
  </si>
  <si>
    <t>0283313</t>
  </si>
  <si>
    <t>0283442</t>
  </si>
  <si>
    <t>0283445</t>
  </si>
  <si>
    <t>0283317</t>
  </si>
  <si>
    <t>0283447</t>
  </si>
  <si>
    <t>0283534</t>
  </si>
  <si>
    <t>0283531</t>
  </si>
  <si>
    <t>0283448</t>
  </si>
  <si>
    <t>0283600</t>
  </si>
  <si>
    <t>0283605</t>
  </si>
  <si>
    <t>0283611</t>
  </si>
  <si>
    <t>0283609</t>
  </si>
  <si>
    <t>0283626</t>
  </si>
  <si>
    <t>0283618</t>
  </si>
  <si>
    <t>0283617</t>
  </si>
  <si>
    <t>0283622</t>
  </si>
  <si>
    <t>0283608</t>
  </si>
  <si>
    <t>0283624</t>
  </si>
  <si>
    <t>0283613</t>
  </si>
  <si>
    <t>0283623</t>
  </si>
  <si>
    <t>0283607</t>
  </si>
  <si>
    <t>0283612</t>
  </si>
  <si>
    <t>0283616</t>
  </si>
  <si>
    <t>0283601</t>
  </si>
  <si>
    <t>0283606</t>
  </si>
  <si>
    <t>0283603</t>
  </si>
  <si>
    <t>0283604</t>
  </si>
  <si>
    <t>0283621</t>
  </si>
  <si>
    <t>0283602</t>
  </si>
  <si>
    <t>0283614</t>
  </si>
  <si>
    <t>0283615</t>
  </si>
  <si>
    <t>0283625</t>
  </si>
  <si>
    <t>0200891</t>
  </si>
  <si>
    <t>0283627</t>
  </si>
  <si>
    <t>0295500</t>
  </si>
  <si>
    <t>0295503</t>
  </si>
  <si>
    <t>0295511</t>
  </si>
  <si>
    <t>0295523</t>
  </si>
  <si>
    <t>0295507</t>
  </si>
  <si>
    <t>0295521</t>
  </si>
  <si>
    <t>0295513</t>
  </si>
  <si>
    <t>0295502</t>
  </si>
  <si>
    <t>0295512</t>
  </si>
  <si>
    <t>0295501</t>
  </si>
  <si>
    <t>0295616</t>
  </si>
  <si>
    <t>0295614</t>
  </si>
  <si>
    <t>0295612</t>
  </si>
  <si>
    <t>0295703</t>
  </si>
  <si>
    <t>0295701</t>
  </si>
  <si>
    <t>0295621</t>
  </si>
  <si>
    <t>0295615</t>
  </si>
  <si>
    <t>0295611</t>
  </si>
  <si>
    <t>0295617</t>
  </si>
  <si>
    <t>0295619</t>
  </si>
  <si>
    <t>0295613</t>
  </si>
  <si>
    <t>0295618</t>
  </si>
  <si>
    <t>0295702</t>
  </si>
  <si>
    <t>0240341</t>
  </si>
  <si>
    <t>0295522</t>
  </si>
  <si>
    <t>0295504</t>
  </si>
  <si>
    <t>0295514</t>
  </si>
  <si>
    <t>0295506</t>
  </si>
  <si>
    <t>0295505</t>
  </si>
  <si>
    <t>0294500</t>
  </si>
  <si>
    <t>0294505</t>
  </si>
  <si>
    <t>0294504</t>
  </si>
  <si>
    <t>0294503</t>
  </si>
  <si>
    <t>0294502</t>
  </si>
  <si>
    <t>0294501</t>
  </si>
  <si>
    <t>0294100</t>
  </si>
  <si>
    <t>0294101</t>
  </si>
  <si>
    <t>0292300</t>
  </si>
  <si>
    <t>0292501</t>
  </si>
  <si>
    <t>0292502</t>
  </si>
  <si>
    <t>0292311</t>
  </si>
  <si>
    <t>0281100</t>
  </si>
  <si>
    <t>0281102</t>
  </si>
  <si>
    <t>0281105</t>
  </si>
  <si>
    <t>0281131</t>
  </si>
  <si>
    <t>0281112</t>
  </si>
  <si>
    <t>0281132</t>
  </si>
  <si>
    <t>0281133</t>
  </si>
  <si>
    <t>0281115</t>
  </si>
  <si>
    <t>0281101</t>
  </si>
  <si>
    <t>0281121</t>
  </si>
  <si>
    <t>0281114</t>
  </si>
  <si>
    <t>0281122</t>
  </si>
  <si>
    <t>0281111</t>
  </si>
  <si>
    <t>0281104</t>
  </si>
  <si>
    <t>0281117</t>
  </si>
  <si>
    <t>0281113</t>
  </si>
  <si>
    <t>0281116</t>
  </si>
  <si>
    <t>0281103</t>
  </si>
  <si>
    <t>0281300</t>
  </si>
  <si>
    <t>0281303</t>
  </si>
  <si>
    <t>0281352</t>
  </si>
  <si>
    <t>0281301</t>
  </si>
  <si>
    <t>0281311</t>
  </si>
  <si>
    <t>0281361</t>
  </si>
  <si>
    <t>0281342</t>
  </si>
  <si>
    <t>0281331</t>
  </si>
  <si>
    <t>0281333</t>
  </si>
  <si>
    <t>0281343</t>
  </si>
  <si>
    <t>0281332</t>
  </si>
  <si>
    <t>0281302</t>
  </si>
  <si>
    <t>0281351</t>
  </si>
  <si>
    <t>0281341</t>
  </si>
  <si>
    <t>0281371</t>
  </si>
  <si>
    <t>0281321</t>
  </si>
  <si>
    <t>0270500</t>
  </si>
  <si>
    <t>0282231</t>
  </si>
  <si>
    <t>0270611</t>
  </si>
  <si>
    <t>0285642</t>
  </si>
  <si>
    <t>0270508</t>
  </si>
  <si>
    <t>0270501</t>
  </si>
  <si>
    <t>0282232</t>
  </si>
  <si>
    <t>0270502</t>
  </si>
  <si>
    <t>0270421</t>
  </si>
  <si>
    <t>0285641</t>
  </si>
  <si>
    <t>0285633</t>
  </si>
  <si>
    <t>0282233</t>
  </si>
  <si>
    <t>0270505</t>
  </si>
  <si>
    <t>0270503</t>
  </si>
  <si>
    <t>0270504</t>
  </si>
  <si>
    <t>0270506</t>
  </si>
  <si>
    <t>0270423</t>
  </si>
  <si>
    <t>0270422</t>
  </si>
  <si>
    <t>0270507</t>
  </si>
  <si>
    <t>0270424</t>
  </si>
  <si>
    <t>0285643</t>
  </si>
  <si>
    <t>0288400</t>
  </si>
  <si>
    <t>0288402</t>
  </si>
  <si>
    <t>0288401</t>
  </si>
  <si>
    <t>0288405</t>
  </si>
  <si>
    <t>0288407</t>
  </si>
  <si>
    <t>0288406</t>
  </si>
  <si>
    <t>0288404</t>
  </si>
  <si>
    <t>0288403</t>
  </si>
  <si>
    <t>0288300</t>
  </si>
  <si>
    <t>0288366</t>
  </si>
  <si>
    <t>0288365</t>
  </si>
  <si>
    <t>0288343</t>
  </si>
  <si>
    <t>0288362</t>
  </si>
  <si>
    <t>0288331</t>
  </si>
  <si>
    <t>0288345</t>
  </si>
  <si>
    <t>0288368</t>
  </si>
  <si>
    <t>0288352</t>
  </si>
  <si>
    <t>0288361</t>
  </si>
  <si>
    <t>0288353</t>
  </si>
  <si>
    <t>0288312</t>
  </si>
  <si>
    <t>0288303</t>
  </si>
  <si>
    <t>0288351</t>
  </si>
  <si>
    <t>0288311</t>
  </si>
  <si>
    <t>0288313</t>
  </si>
  <si>
    <t>0288336</t>
  </si>
  <si>
    <t>0288322</t>
  </si>
  <si>
    <t>0288332</t>
  </si>
  <si>
    <t>0288323</t>
  </si>
  <si>
    <t>0288334</t>
  </si>
  <si>
    <t>0288344</t>
  </si>
  <si>
    <t>0288321</t>
  </si>
  <si>
    <t>0288367</t>
  </si>
  <si>
    <t>0288301</t>
  </si>
  <si>
    <t>0288335</t>
  </si>
  <si>
    <t>0288302</t>
  </si>
  <si>
    <t>0288364</t>
  </si>
  <si>
    <t>0288341</t>
  </si>
  <si>
    <t>0288363</t>
  </si>
  <si>
    <t>0288333</t>
  </si>
  <si>
    <t>0288342</t>
  </si>
  <si>
    <t>0286300</t>
  </si>
  <si>
    <t>0286223</t>
  </si>
  <si>
    <t>0286301</t>
  </si>
  <si>
    <t>0286302</t>
  </si>
  <si>
    <t>0286303</t>
  </si>
  <si>
    <t>0286411</t>
  </si>
  <si>
    <t>0286222</t>
  </si>
  <si>
    <t>0286304</t>
  </si>
  <si>
    <t>0286221</t>
  </si>
  <si>
    <t>0286412</t>
  </si>
  <si>
    <t>0286413</t>
  </si>
  <si>
    <t>0288200</t>
  </si>
  <si>
    <t>0288202</t>
  </si>
  <si>
    <t>0288201</t>
  </si>
  <si>
    <t>0286500</t>
  </si>
  <si>
    <t>0286501</t>
  </si>
  <si>
    <t>0286502</t>
  </si>
  <si>
    <t>0286505</t>
  </si>
  <si>
    <t>0286503</t>
  </si>
  <si>
    <t>0286611</t>
  </si>
  <si>
    <t>0286504</t>
  </si>
  <si>
    <t>0286612</t>
  </si>
  <si>
    <t>0286506</t>
  </si>
  <si>
    <t>0286507</t>
  </si>
  <si>
    <t>0287900</t>
  </si>
  <si>
    <t>0288803</t>
  </si>
  <si>
    <t>0287905</t>
  </si>
  <si>
    <t>0288802</t>
  </si>
  <si>
    <t>0287904</t>
  </si>
  <si>
    <t>0288801</t>
  </si>
  <si>
    <t>0288804</t>
  </si>
  <si>
    <t>0287915</t>
  </si>
  <si>
    <t>0287903</t>
  </si>
  <si>
    <t>0287914</t>
  </si>
  <si>
    <t>0287913</t>
  </si>
  <si>
    <t>0287912</t>
  </si>
  <si>
    <t>0287911</t>
  </si>
  <si>
    <t>0287918</t>
  </si>
  <si>
    <t>0287902</t>
  </si>
  <si>
    <t>0287917</t>
  </si>
  <si>
    <t>0287916</t>
  </si>
  <si>
    <t>0287901</t>
  </si>
  <si>
    <t>0287906</t>
  </si>
  <si>
    <t>0288805</t>
  </si>
  <si>
    <t>0285300</t>
  </si>
  <si>
    <t>0285222</t>
  </si>
  <si>
    <t>0285304</t>
  </si>
  <si>
    <t>0285312</t>
  </si>
  <si>
    <t>0285316</t>
  </si>
  <si>
    <t>0285131</t>
  </si>
  <si>
    <t>0285134</t>
  </si>
  <si>
    <t>0285303</t>
  </si>
  <si>
    <t>0285223</t>
  </si>
  <si>
    <t>0285311</t>
  </si>
  <si>
    <t>0285221</t>
  </si>
  <si>
    <t>0285132</t>
  </si>
  <si>
    <t>0285301</t>
  </si>
  <si>
    <t>0285305</t>
  </si>
  <si>
    <t>0285313</t>
  </si>
  <si>
    <t>0285306</t>
  </si>
  <si>
    <t>0285233</t>
  </si>
  <si>
    <t>0285133</t>
  </si>
  <si>
    <t>0285314</t>
  </si>
  <si>
    <t>0285315</t>
  </si>
  <si>
    <t>0285224</t>
  </si>
  <si>
    <t>0285302</t>
  </si>
  <si>
    <t>0208584</t>
  </si>
  <si>
    <t>0208505</t>
  </si>
  <si>
    <t>0208540</t>
  </si>
  <si>
    <t>0208577</t>
  </si>
  <si>
    <t>0208510</t>
  </si>
  <si>
    <t>0208543</t>
  </si>
  <si>
    <t>0208515</t>
  </si>
  <si>
    <t>0208550</t>
  </si>
  <si>
    <t>0208551</t>
  </si>
  <si>
    <t>0208794</t>
  </si>
  <si>
    <t>0208522</t>
  </si>
  <si>
    <t>0208566</t>
  </si>
  <si>
    <t>0208544</t>
  </si>
  <si>
    <t>0208633</t>
  </si>
  <si>
    <t>0208512</t>
  </si>
  <si>
    <t>0208561</t>
  </si>
  <si>
    <t>0208588</t>
  </si>
  <si>
    <t>0208513</t>
  </si>
  <si>
    <t>0208557</t>
  </si>
  <si>
    <t>0208575</t>
  </si>
  <si>
    <t>0208553</t>
  </si>
  <si>
    <t>0208585</t>
  </si>
  <si>
    <t>0208610</t>
  </si>
  <si>
    <t>0208525</t>
  </si>
  <si>
    <t>0208508</t>
  </si>
  <si>
    <t>0208580</t>
  </si>
  <si>
    <t>0208521</t>
  </si>
  <si>
    <t>0208526</t>
  </si>
  <si>
    <t>0208527</t>
  </si>
  <si>
    <t>0208538</t>
  </si>
  <si>
    <t>0208573</t>
  </si>
  <si>
    <t>0208555</t>
  </si>
  <si>
    <t>0208558</t>
  </si>
  <si>
    <t>0208586</t>
  </si>
  <si>
    <t>0208533</t>
  </si>
  <si>
    <t>0208502</t>
  </si>
  <si>
    <t>0208501</t>
  </si>
  <si>
    <t>0208567</t>
  </si>
  <si>
    <t>0208511</t>
  </si>
  <si>
    <t>0208530</t>
  </si>
  <si>
    <t>0208532</t>
  </si>
  <si>
    <t>0208531</t>
  </si>
  <si>
    <t>0208507</t>
  </si>
  <si>
    <t>0208560</t>
  </si>
  <si>
    <t>0208518</t>
  </si>
  <si>
    <t>0208520</t>
  </si>
  <si>
    <t>0208523</t>
  </si>
  <si>
    <t>0200182</t>
  </si>
  <si>
    <t>0200185</t>
  </si>
  <si>
    <t>0200196</t>
  </si>
  <si>
    <t>0200198</t>
  </si>
  <si>
    <t>0200184</t>
  </si>
  <si>
    <t>0200187</t>
  </si>
  <si>
    <t>0200496</t>
  </si>
  <si>
    <t>0200495</t>
  </si>
  <si>
    <t>0208570</t>
  </si>
  <si>
    <t>0208622</t>
  </si>
  <si>
    <t>0208666</t>
  </si>
  <si>
    <t>0208620</t>
  </si>
  <si>
    <t>0208688</t>
  </si>
  <si>
    <t>0208655</t>
  </si>
  <si>
    <t>0208667</t>
  </si>
  <si>
    <t>0208650</t>
  </si>
  <si>
    <t>0208606</t>
  </si>
  <si>
    <t>0208605</t>
  </si>
  <si>
    <t>0208672</t>
  </si>
  <si>
    <t>0208601</t>
  </si>
  <si>
    <t>0208602</t>
  </si>
  <si>
    <t>0208641</t>
  </si>
  <si>
    <t>0208677</t>
  </si>
  <si>
    <t>0284193</t>
  </si>
  <si>
    <t>0284195</t>
  </si>
  <si>
    <t>0278502</t>
  </si>
  <si>
    <t>0278503</t>
  </si>
  <si>
    <t>0278501</t>
  </si>
  <si>
    <t>0228512</t>
  </si>
  <si>
    <t>0228507</t>
  </si>
  <si>
    <t>0228501</t>
  </si>
  <si>
    <t>0228505</t>
  </si>
  <si>
    <t>0228502</t>
  </si>
  <si>
    <t>0228503</t>
  </si>
  <si>
    <t>0228504</t>
  </si>
  <si>
    <t>0228508</t>
  </si>
  <si>
    <t>0228602</t>
  </si>
  <si>
    <t>0258501</t>
  </si>
  <si>
    <t>0258602</t>
  </si>
  <si>
    <t>0258601</t>
  </si>
  <si>
    <t>0250395</t>
  </si>
  <si>
    <t>0250393</t>
  </si>
  <si>
    <t>0250392</t>
  </si>
  <si>
    <t>0250394</t>
  </si>
  <si>
    <t>0280192</t>
  </si>
  <si>
    <t>0248518</t>
  </si>
  <si>
    <t>0248507</t>
  </si>
  <si>
    <t>0248510</t>
  </si>
  <si>
    <t>0248555</t>
  </si>
  <si>
    <t>0248501</t>
  </si>
  <si>
    <t>0248520</t>
  </si>
  <si>
    <t>0248511</t>
  </si>
  <si>
    <t>0248513</t>
  </si>
  <si>
    <t>0248505</t>
  </si>
  <si>
    <t>0240194</t>
  </si>
  <si>
    <t>0240195</t>
  </si>
  <si>
    <t>0240193</t>
  </si>
  <si>
    <t>0240392</t>
  </si>
  <si>
    <t>0288040</t>
  </si>
  <si>
    <t>0288042</t>
  </si>
  <si>
    <t>0288696</t>
  </si>
  <si>
    <t>0288030</t>
  </si>
  <si>
    <t>0288031</t>
  </si>
  <si>
    <t>0280392</t>
  </si>
  <si>
    <t>0280592</t>
  </si>
  <si>
    <t>0218504</t>
  </si>
  <si>
    <t>0218502</t>
  </si>
  <si>
    <t>0218501</t>
  </si>
  <si>
    <t>0218604</t>
  </si>
  <si>
    <t>0218506</t>
  </si>
  <si>
    <t>0218687</t>
  </si>
  <si>
    <t>0218577</t>
  </si>
  <si>
    <t>0218555</t>
  </si>
  <si>
    <t>0218544</t>
  </si>
  <si>
    <t>0218503</t>
  </si>
  <si>
    <t>0218511</t>
  </si>
  <si>
    <t>0218611</t>
  </si>
  <si>
    <t>0218566</t>
  </si>
  <si>
    <t>0218633</t>
  </si>
  <si>
    <t>0290192</t>
  </si>
  <si>
    <t>0292292</t>
  </si>
  <si>
    <t>0292293</t>
  </si>
  <si>
    <t>0268550</t>
  </si>
  <si>
    <t>0268567</t>
  </si>
  <si>
    <t>0268686</t>
  </si>
  <si>
    <t>0286193</t>
  </si>
  <si>
    <t>0286195</t>
  </si>
  <si>
    <t>0286198</t>
  </si>
  <si>
    <t>0286196</t>
  </si>
  <si>
    <t>0286192</t>
  </si>
  <si>
    <t>0286892</t>
  </si>
  <si>
    <t>0287192</t>
  </si>
  <si>
    <t>0287393</t>
  </si>
  <si>
    <t>0287395</t>
  </si>
  <si>
    <t>0287392</t>
  </si>
  <si>
    <t>0287397</t>
  </si>
  <si>
    <t>0287394</t>
  </si>
  <si>
    <t>0287396</t>
  </si>
  <si>
    <t>0287592</t>
  </si>
  <si>
    <t>0238501</t>
  </si>
  <si>
    <t>0230492</t>
  </si>
  <si>
    <t>0230493</t>
  </si>
  <si>
    <t>0231192</t>
  </si>
  <si>
    <t>0294292</t>
  </si>
  <si>
    <t>0294293</t>
  </si>
  <si>
    <t>0200691</t>
  </si>
  <si>
    <t>0200693</t>
  </si>
  <si>
    <t>0200690</t>
  </si>
  <si>
    <t>0200698</t>
  </si>
  <si>
    <t>0200692</t>
  </si>
  <si>
    <t>0200694</t>
  </si>
  <si>
    <t>0200593</t>
  </si>
  <si>
    <t>0200596</t>
  </si>
  <si>
    <t>0200595</t>
  </si>
  <si>
    <t>0200592</t>
  </si>
  <si>
    <t>0285495</t>
  </si>
  <si>
    <t>0284393</t>
  </si>
  <si>
    <t>0284398</t>
  </si>
  <si>
    <t>0284395</t>
  </si>
  <si>
    <t>0283392</t>
  </si>
  <si>
    <t>0208661</t>
  </si>
  <si>
    <t>0208686</t>
  </si>
  <si>
    <t>0208611</t>
  </si>
  <si>
    <t>0208612</t>
  </si>
  <si>
    <t>0208678</t>
  </si>
  <si>
    <t>0283695</t>
  </si>
  <si>
    <t>0283697</t>
  </si>
  <si>
    <t>0283694</t>
  </si>
  <si>
    <t>0283692</t>
  </si>
  <si>
    <t>0295692</t>
  </si>
  <si>
    <t>0294592</t>
  </si>
  <si>
    <t>0294593</t>
  </si>
  <si>
    <t>0294194</t>
  </si>
  <si>
    <t>0294195</t>
  </si>
  <si>
    <t>0294192</t>
  </si>
  <si>
    <t>0292396</t>
  </si>
  <si>
    <t>0281192</t>
  </si>
  <si>
    <t>0281392</t>
  </si>
  <si>
    <t>0270595</t>
  </si>
  <si>
    <t>0288392</t>
  </si>
  <si>
    <t>0287995</t>
  </si>
  <si>
    <t>卒業</t>
    <rPh sb="0" eb="2">
      <t>ソツギョウ</t>
    </rPh>
    <phoneticPr fontId="1"/>
  </si>
  <si>
    <t>修了</t>
    <phoneticPr fontId="1"/>
  </si>
  <si>
    <t>昭和</t>
    <rPh sb="0" eb="2">
      <t>ショウワ</t>
    </rPh>
    <phoneticPr fontId="1"/>
  </si>
  <si>
    <t>平成</t>
    <rPh sb="0" eb="2">
      <t>ヘイセイ</t>
    </rPh>
    <phoneticPr fontId="1"/>
  </si>
  <si>
    <t>令和</t>
    <rPh sb="0" eb="2">
      <t>レイワ</t>
    </rPh>
    <phoneticPr fontId="1"/>
  </si>
  <si>
    <t>希望する</t>
    <rPh sb="0" eb="2">
      <t>キボウ</t>
    </rPh>
    <phoneticPr fontId="1"/>
  </si>
  <si>
    <t>希望しない</t>
    <rPh sb="0" eb="2">
      <t>キボウ</t>
    </rPh>
    <phoneticPr fontId="1"/>
  </si>
  <si>
    <t>-</t>
    <phoneticPr fontId="1"/>
  </si>
  <si>
    <t>メールアドレス①</t>
    <phoneticPr fontId="1"/>
  </si>
  <si>
    <t>メールアドレス②</t>
    <phoneticPr fontId="1"/>
  </si>
  <si>
    <t>農業者のうち</t>
    <rPh sb="0" eb="3">
      <t>ノウギョウシャ</t>
    </rPh>
    <phoneticPr fontId="1"/>
  </si>
  <si>
    <t>認定農業者の方は取得年度</t>
    <rPh sb="0" eb="5">
      <t>ニンテイノウギョウシャ</t>
    </rPh>
    <rPh sb="6" eb="7">
      <t>カタ</t>
    </rPh>
    <rPh sb="8" eb="10">
      <t>シュトク</t>
    </rPh>
    <rPh sb="10" eb="12">
      <t>ネンド</t>
    </rPh>
    <phoneticPr fontId="1"/>
  </si>
  <si>
    <t>年</t>
    <rPh sb="0" eb="1">
      <t>ネン</t>
    </rPh>
    <phoneticPr fontId="1"/>
  </si>
  <si>
    <t>（住所：　</t>
    <phoneticPr fontId="1"/>
  </si>
  <si>
    <t>（氏）</t>
    <rPh sb="1" eb="2">
      <t>シ</t>
    </rPh>
    <phoneticPr fontId="1"/>
  </si>
  <si>
    <t>（名）</t>
    <rPh sb="1" eb="2">
      <t>メイ</t>
    </rPh>
    <phoneticPr fontId="1"/>
  </si>
  <si>
    <t>月</t>
    <rPh sb="0" eb="1">
      <t>ガツ</t>
    </rPh>
    <phoneticPr fontId="1"/>
  </si>
  <si>
    <t>日</t>
    <rPh sb="0" eb="1">
      <t>ヒ</t>
    </rPh>
    <phoneticPr fontId="1"/>
  </si>
  <si>
    <t>歳</t>
    <rPh sb="0" eb="1">
      <t>サイ</t>
    </rPh>
    <phoneticPr fontId="1"/>
  </si>
  <si>
    <t>月</t>
    <rPh sb="0" eb="1">
      <t>ツキ</t>
    </rPh>
    <phoneticPr fontId="1"/>
  </si>
  <si>
    <t>選択</t>
    <rPh sb="0" eb="2">
      <t>センタク</t>
    </rPh>
    <phoneticPr fontId="1"/>
  </si>
  <si>
    <t>年度</t>
    <rPh sb="0" eb="1">
      <t>ネン</t>
    </rPh>
    <rPh sb="1" eb="2">
      <t>ド</t>
    </rPh>
    <phoneticPr fontId="1"/>
  </si>
  <si>
    <t>申込年月日</t>
    <rPh sb="0" eb="2">
      <t>モウシコミ</t>
    </rPh>
    <rPh sb="2" eb="5">
      <t>ネンガッピ</t>
    </rPh>
    <phoneticPr fontId="1"/>
  </si>
  <si>
    <t>令和</t>
    <rPh sb="0" eb="2">
      <t>レイワ</t>
    </rPh>
    <phoneticPr fontId="1"/>
  </si>
  <si>
    <t>農業以外の方</t>
    <rPh sb="0" eb="2">
      <t>ノウギョウ</t>
    </rPh>
    <rPh sb="2" eb="4">
      <t>イガイ</t>
    </rPh>
    <rPh sb="5" eb="6">
      <t>カタ</t>
    </rPh>
    <phoneticPr fontId="1"/>
  </si>
  <si>
    <t>日</t>
    <rPh sb="0" eb="1">
      <t>ヒ</t>
    </rPh>
    <phoneticPr fontId="1"/>
  </si>
  <si>
    <t>年</t>
    <rPh sb="0" eb="1">
      <t>ネン</t>
    </rPh>
    <phoneticPr fontId="1"/>
  </si>
  <si>
    <t>月</t>
    <rPh sb="0" eb="1">
      <t>ガツ</t>
    </rPh>
    <phoneticPr fontId="1"/>
  </si>
  <si>
    <t>乳牛</t>
    <rPh sb="0" eb="2">
      <t>ニュウギュウ</t>
    </rPh>
    <phoneticPr fontId="1"/>
  </si>
  <si>
    <t>【必須】リストから選択</t>
    <rPh sb="1" eb="3">
      <t>ヒッス</t>
    </rPh>
    <rPh sb="9" eb="11">
      <t>センタク</t>
    </rPh>
    <phoneticPr fontId="1"/>
  </si>
  <si>
    <t>【該当者のみ】リストから選択</t>
    <rPh sb="1" eb="4">
      <t>ガイトウシャ</t>
    </rPh>
    <rPh sb="12" eb="14">
      <t>センタク</t>
    </rPh>
    <phoneticPr fontId="1"/>
  </si>
  <si>
    <t>→</t>
    <phoneticPr fontId="1"/>
  </si>
  <si>
    <t>その他</t>
    <rPh sb="2" eb="3">
      <t>タ</t>
    </rPh>
    <phoneticPr fontId="1"/>
  </si>
  <si>
    <t>青色申告の経験</t>
    <rPh sb="0" eb="2">
      <t>アオイロ</t>
    </rPh>
    <rPh sb="2" eb="4">
      <t>シンコク</t>
    </rPh>
    <rPh sb="5" eb="7">
      <t>ケイケン</t>
    </rPh>
    <phoneticPr fontId="1"/>
  </si>
  <si>
    <t>有</t>
    <rPh sb="0" eb="1">
      <t>アリ</t>
    </rPh>
    <phoneticPr fontId="1"/>
  </si>
  <si>
    <t>無</t>
    <rPh sb="0" eb="1">
      <t>ナ</t>
    </rPh>
    <phoneticPr fontId="1"/>
  </si>
  <si>
    <t>農業専従者数</t>
    <rPh sb="0" eb="2">
      <t>ノウギョウ</t>
    </rPh>
    <rPh sb="2" eb="5">
      <t>センジュウシャ</t>
    </rPh>
    <rPh sb="5" eb="6">
      <t>スウ</t>
    </rPh>
    <phoneticPr fontId="1"/>
  </si>
  <si>
    <t>人</t>
    <rPh sb="0" eb="1">
      <t>ニン</t>
    </rPh>
    <phoneticPr fontId="1"/>
  </si>
  <si>
    <t>本人を含む</t>
    <rPh sb="0" eb="2">
      <t>ホンニン</t>
    </rPh>
    <rPh sb="3" eb="4">
      <t>フク</t>
    </rPh>
    <phoneticPr fontId="1"/>
  </si>
  <si>
    <t>法人名</t>
    <rPh sb="0" eb="2">
      <t>ホウジン</t>
    </rPh>
    <rPh sb="2" eb="3">
      <t>メイ</t>
    </rPh>
    <phoneticPr fontId="1"/>
  </si>
  <si>
    <t>経営規模</t>
    <rPh sb="0" eb="2">
      <t>ケイエイ</t>
    </rPh>
    <rPh sb="2" eb="4">
      <t>キボ</t>
    </rPh>
    <phoneticPr fontId="1"/>
  </si>
  <si>
    <t>水田</t>
    <rPh sb="0" eb="2">
      <t>スイデン</t>
    </rPh>
    <phoneticPr fontId="1"/>
  </si>
  <si>
    <t>普通畑</t>
    <rPh sb="0" eb="2">
      <t>フツウ</t>
    </rPh>
    <rPh sb="2" eb="3">
      <t>バタケ</t>
    </rPh>
    <phoneticPr fontId="1"/>
  </si>
  <si>
    <t>樹園地</t>
    <rPh sb="0" eb="3">
      <t>ジュエンチ</t>
    </rPh>
    <phoneticPr fontId="1"/>
  </si>
  <si>
    <t>ハウス・温室</t>
    <rPh sb="4" eb="6">
      <t>オンシツ</t>
    </rPh>
    <phoneticPr fontId="1"/>
  </si>
  <si>
    <t>畜舎</t>
    <rPh sb="0" eb="2">
      <t>チクシャ</t>
    </rPh>
    <phoneticPr fontId="1"/>
  </si>
  <si>
    <t>㎡</t>
    <phoneticPr fontId="1"/>
  </si>
  <si>
    <t>棟</t>
    <rPh sb="0" eb="1">
      <t>トウ</t>
    </rPh>
    <phoneticPr fontId="1"/>
  </si>
  <si>
    <t>作物</t>
    <rPh sb="0" eb="2">
      <t>サクモツ</t>
    </rPh>
    <phoneticPr fontId="1"/>
  </si>
  <si>
    <t>面積</t>
    <rPh sb="0" eb="2">
      <t>メンセキ</t>
    </rPh>
    <phoneticPr fontId="1"/>
  </si>
  <si>
    <t>家畜飼養頭数</t>
    <rPh sb="0" eb="2">
      <t>カチク</t>
    </rPh>
    <rPh sb="2" eb="4">
      <t>シヨウ</t>
    </rPh>
    <rPh sb="4" eb="6">
      <t>トウスウ</t>
    </rPh>
    <phoneticPr fontId="1"/>
  </si>
  <si>
    <t>肉牛</t>
    <rPh sb="0" eb="2">
      <t>ニクギュウ</t>
    </rPh>
    <phoneticPr fontId="1"/>
  </si>
  <si>
    <t>肉豚</t>
    <rPh sb="0" eb="2">
      <t>ニクブタ</t>
    </rPh>
    <phoneticPr fontId="1"/>
  </si>
  <si>
    <t>頭</t>
    <rPh sb="0" eb="1">
      <t>アタマ</t>
    </rPh>
    <phoneticPr fontId="1"/>
  </si>
  <si>
    <t>農業を営んでいる方</t>
    <rPh sb="0" eb="2">
      <t>ノウギョウ</t>
    </rPh>
    <rPh sb="3" eb="4">
      <t>イトナ</t>
    </rPh>
    <rPh sb="8" eb="9">
      <t>カタ</t>
    </rPh>
    <phoneticPr fontId="1"/>
  </si>
  <si>
    <t>主な作物</t>
    <rPh sb="0" eb="1">
      <t>オモ</t>
    </rPh>
    <rPh sb="2" eb="4">
      <t>サクモツ</t>
    </rPh>
    <phoneticPr fontId="1"/>
  </si>
  <si>
    <t>電話番号</t>
    <rPh sb="0" eb="2">
      <t>デンワ</t>
    </rPh>
    <rPh sb="2" eb="4">
      <t>バンゴウ</t>
    </rPh>
    <phoneticPr fontId="1"/>
  </si>
  <si>
    <t>農業専従者数</t>
    <phoneticPr fontId="1"/>
  </si>
  <si>
    <t>男</t>
    <rPh sb="0" eb="1">
      <t>オトコ</t>
    </rPh>
    <phoneticPr fontId="1"/>
  </si>
  <si>
    <t>人</t>
    <rPh sb="0" eb="1">
      <t>ニン</t>
    </rPh>
    <phoneticPr fontId="1"/>
  </si>
  <si>
    <t>女</t>
    <rPh sb="0" eb="1">
      <t>オンナ</t>
    </rPh>
    <phoneticPr fontId="1"/>
  </si>
  <si>
    <t>（本人含む）</t>
    <phoneticPr fontId="1"/>
  </si>
  <si>
    <t>水田</t>
    <phoneticPr fontId="1"/>
  </si>
  <si>
    <t>ａ</t>
    <phoneticPr fontId="1"/>
  </si>
  <si>
    <t>普通畑</t>
    <rPh sb="0" eb="2">
      <t>フツウ</t>
    </rPh>
    <rPh sb="2" eb="3">
      <t>バタケ</t>
    </rPh>
    <phoneticPr fontId="1"/>
  </si>
  <si>
    <t>樹園地</t>
    <rPh sb="0" eb="3">
      <t>ジュエンチ</t>
    </rPh>
    <phoneticPr fontId="1"/>
  </si>
  <si>
    <t>ハウス・温室</t>
    <rPh sb="4" eb="6">
      <t>オンシツ</t>
    </rPh>
    <phoneticPr fontId="1"/>
  </si>
  <si>
    <t>棟</t>
    <rPh sb="0" eb="1">
      <t>トウ</t>
    </rPh>
    <phoneticPr fontId="1"/>
  </si>
  <si>
    <t>㎡</t>
    <phoneticPr fontId="1"/>
  </si>
  <si>
    <t>畜舎</t>
    <rPh sb="0" eb="2">
      <t>チクシャ</t>
    </rPh>
    <phoneticPr fontId="1"/>
  </si>
  <si>
    <r>
      <t>②：経営規模</t>
    </r>
    <r>
      <rPr>
        <u/>
        <sz val="11"/>
        <color theme="1"/>
        <rFont val="ＭＳ Ｐゴシック"/>
        <family val="3"/>
        <charset val="128"/>
        <scheme val="minor"/>
      </rPr>
      <t/>
    </r>
    <rPh sb="2" eb="4">
      <t>ケイエイ</t>
    </rPh>
    <rPh sb="4" eb="6">
      <t>キボ</t>
    </rPh>
    <phoneticPr fontId="1"/>
  </si>
  <si>
    <t>「入学申込書」シートに直接入力してください。</t>
    <rPh sb="1" eb="3">
      <t>ニュウガク</t>
    </rPh>
    <rPh sb="3" eb="5">
      <t>モウシコミ</t>
    </rPh>
    <rPh sb="5" eb="6">
      <t>ショ</t>
    </rPh>
    <rPh sb="11" eb="13">
      <t>チョクセツ</t>
    </rPh>
    <rPh sb="13" eb="15">
      <t>ニュウリョク</t>
    </rPh>
    <phoneticPr fontId="1"/>
  </si>
  <si>
    <t>現在取り組んでいる品目、製品等と規模</t>
    <phoneticPr fontId="1"/>
  </si>
  <si>
    <t>今後取り組みたい品目、製品等と規模</t>
    <phoneticPr fontId="1"/>
  </si>
  <si>
    <t>現在実施している活動</t>
    <rPh sb="0" eb="2">
      <t>ゲンザイ</t>
    </rPh>
    <rPh sb="2" eb="4">
      <t>ジッシ</t>
    </rPh>
    <rPh sb="8" eb="10">
      <t>カツドウ</t>
    </rPh>
    <phoneticPr fontId="1"/>
  </si>
  <si>
    <t>今後取り組む予定の活動</t>
    <rPh sb="0" eb="2">
      <t>コンゴ</t>
    </rPh>
    <rPh sb="2" eb="3">
      <t>ト</t>
    </rPh>
    <rPh sb="4" eb="5">
      <t>ク</t>
    </rPh>
    <rPh sb="6" eb="8">
      <t>ヨテイ</t>
    </rPh>
    <rPh sb="9" eb="11">
      <t>カツドウ</t>
    </rPh>
    <phoneticPr fontId="1"/>
  </si>
  <si>
    <t>主要作物、果樹の作付面積（上位３品目）</t>
    <rPh sb="0" eb="2">
      <t>シュヨウ</t>
    </rPh>
    <rPh sb="2" eb="4">
      <t>サクモツ</t>
    </rPh>
    <rPh sb="5" eb="7">
      <t>カジュ</t>
    </rPh>
    <rPh sb="8" eb="10">
      <t>サクツケ</t>
    </rPh>
    <rPh sb="10" eb="12">
      <t>メンセキ</t>
    </rPh>
    <phoneticPr fontId="1"/>
  </si>
  <si>
    <t>-</t>
    <phoneticPr fontId="1"/>
  </si>
  <si>
    <t>頭</t>
    <rPh sb="0" eb="1">
      <t>アタマ</t>
    </rPh>
    <phoneticPr fontId="1"/>
  </si>
  <si>
    <t>その他</t>
    <rPh sb="2" eb="3">
      <t>タ</t>
    </rPh>
    <phoneticPr fontId="1"/>
  </si>
  <si>
    <t>遠隔講義の
受講環境</t>
    <rPh sb="0" eb="2">
      <t>エンカク</t>
    </rPh>
    <rPh sb="2" eb="4">
      <t>コウギ</t>
    </rPh>
    <rPh sb="6" eb="8">
      <t>ジュコウ</t>
    </rPh>
    <rPh sb="8" eb="10">
      <t>カンキョウ</t>
    </rPh>
    <phoneticPr fontId="1"/>
  </si>
  <si>
    <t>インターネット環境</t>
    <rPh sb="7" eb="9">
      <t>カンキョウ</t>
    </rPh>
    <phoneticPr fontId="1"/>
  </si>
  <si>
    <t>Word</t>
    <phoneticPr fontId="1"/>
  </si>
  <si>
    <t>遠隔講義の受講環境</t>
    <rPh sb="0" eb="2">
      <t>エンカク</t>
    </rPh>
    <rPh sb="2" eb="4">
      <t>コウギ</t>
    </rPh>
    <rPh sb="5" eb="7">
      <t>ジュコウ</t>
    </rPh>
    <rPh sb="7" eb="9">
      <t>カンキョウ</t>
    </rPh>
    <phoneticPr fontId="1"/>
  </si>
  <si>
    <t>インターネット環境</t>
    <rPh sb="7" eb="9">
      <t>カンキョウ</t>
    </rPh>
    <phoneticPr fontId="1"/>
  </si>
  <si>
    <t>Windows10</t>
    <phoneticPr fontId="1"/>
  </si>
  <si>
    <t>Windows8，8.1</t>
    <phoneticPr fontId="1"/>
  </si>
  <si>
    <t>Windows7</t>
    <phoneticPr fontId="1"/>
  </si>
  <si>
    <t>持っていない</t>
    <rPh sb="0" eb="1">
      <t>モ</t>
    </rPh>
    <phoneticPr fontId="1"/>
  </si>
  <si>
    <t>その他の場合</t>
    <rPh sb="2" eb="3">
      <t>タ</t>
    </rPh>
    <rPh sb="4" eb="6">
      <t>バアイ</t>
    </rPh>
    <phoneticPr fontId="1"/>
  </si>
  <si>
    <t>Word</t>
    <phoneticPr fontId="1"/>
  </si>
  <si>
    <t>Excel</t>
    <phoneticPr fontId="1"/>
  </si>
  <si>
    <t>PowerPoint</t>
    <phoneticPr fontId="1"/>
  </si>
  <si>
    <t>従量制限なく使用可</t>
    <rPh sb="0" eb="2">
      <t>ジュウリョウ</t>
    </rPh>
    <rPh sb="2" eb="4">
      <t>セイゲン</t>
    </rPh>
    <rPh sb="6" eb="9">
      <t>シヨウカ</t>
    </rPh>
    <phoneticPr fontId="1"/>
  </si>
  <si>
    <t>従量制限はあるが使用可</t>
    <rPh sb="0" eb="2">
      <t>ジュウリョウ</t>
    </rPh>
    <rPh sb="2" eb="4">
      <t>セイゲン</t>
    </rPh>
    <rPh sb="8" eb="11">
      <t>シヨウカ</t>
    </rPh>
    <phoneticPr fontId="1"/>
  </si>
  <si>
    <t>〇</t>
    <phoneticPr fontId="1"/>
  </si>
  <si>
    <t>×</t>
    <phoneticPr fontId="1"/>
  </si>
  <si>
    <t>（従量制限がある場合）</t>
    <rPh sb="1" eb="3">
      <t>ジュウリョウ</t>
    </rPh>
    <rPh sb="3" eb="5">
      <t>セイゲン</t>
    </rPh>
    <rPh sb="8" eb="10">
      <t>バアイ</t>
    </rPh>
    <phoneticPr fontId="1"/>
  </si>
  <si>
    <t>GBまで</t>
    <phoneticPr fontId="1"/>
  </si>
  <si>
    <t>　従量制限がある場合の月々の使用可能量</t>
    <phoneticPr fontId="1"/>
  </si>
  <si>
    <t>GB</t>
    <phoneticPr fontId="1"/>
  </si>
  <si>
    <t>作物</t>
    <rPh sb="0" eb="2">
      <t>サクモツ</t>
    </rPh>
    <phoneticPr fontId="1"/>
  </si>
  <si>
    <t>面積</t>
    <rPh sb="0" eb="2">
      <t>メンセキ</t>
    </rPh>
    <phoneticPr fontId="1"/>
  </si>
  <si>
    <t>④：家畜飼養頭数</t>
    <rPh sb="2" eb="4">
      <t>カチク</t>
    </rPh>
    <rPh sb="4" eb="6">
      <t>シヨウ</t>
    </rPh>
    <rPh sb="6" eb="8">
      <t>トウスウ</t>
    </rPh>
    <phoneticPr fontId="1"/>
  </si>
  <si>
    <t>受講希望
科目群　　　　　　　　　　　　　　　　　　　　</t>
    <rPh sb="0" eb="2">
      <t>ジュコウ</t>
    </rPh>
    <rPh sb="2" eb="4">
      <t>キボウ</t>
    </rPh>
    <rPh sb="5" eb="7">
      <t>カモク</t>
    </rPh>
    <rPh sb="7" eb="8">
      <t>グン</t>
    </rPh>
    <phoneticPr fontId="1"/>
  </si>
  <si>
    <t>受講希望科目群「①農業経営」を
選択した方</t>
    <phoneticPr fontId="1"/>
  </si>
  <si>
    <t>受講希望科目群
「③農村地域活動」を選択した方</t>
    <rPh sb="10" eb="12">
      <t>ノウソン</t>
    </rPh>
    <rPh sb="12" eb="14">
      <t>チイキ</t>
    </rPh>
    <rPh sb="14" eb="16">
      <t>カツドウ</t>
    </rPh>
    <phoneticPr fontId="1"/>
  </si>
  <si>
    <t>受講希望科目群
「②６次産業化」
を選択した方</t>
    <phoneticPr fontId="1"/>
  </si>
  <si>
    <t>※１</t>
    <phoneticPr fontId="1"/>
  </si>
  <si>
    <t>※２</t>
    <phoneticPr fontId="1"/>
  </si>
  <si>
    <t>厚生労働省専門実践教育訓練給付金受給希望の有無</t>
    <rPh sb="0" eb="2">
      <t>コウセイ</t>
    </rPh>
    <rPh sb="2" eb="5">
      <t>ロウドウショウ</t>
    </rPh>
    <rPh sb="5" eb="7">
      <t>センモン</t>
    </rPh>
    <rPh sb="7" eb="9">
      <t>ジッセン</t>
    </rPh>
    <rPh sb="9" eb="11">
      <t>キョウイク</t>
    </rPh>
    <rPh sb="11" eb="13">
      <t>クンレン</t>
    </rPh>
    <rPh sb="13" eb="15">
      <t>キュウフ</t>
    </rPh>
    <rPh sb="15" eb="16">
      <t>キン</t>
    </rPh>
    <rPh sb="16" eb="18">
      <t>ジュキュウ</t>
    </rPh>
    <rPh sb="18" eb="20">
      <t>キボウ</t>
    </rPh>
    <rPh sb="21" eb="23">
      <t>ウム</t>
    </rPh>
    <phoneticPr fontId="1"/>
  </si>
  <si>
    <t>別紙を参照のうえ、希望の有無を選択してください。</t>
    <rPh sb="0" eb="2">
      <t>ベッシ</t>
    </rPh>
    <rPh sb="3" eb="5">
      <t>サンショウ</t>
    </rPh>
    <rPh sb="9" eb="11">
      <t>キボウ</t>
    </rPh>
    <rPh sb="12" eb="14">
      <t>ウム</t>
    </rPh>
    <rPh sb="15" eb="17">
      <t>センタク</t>
    </rPh>
    <phoneticPr fontId="1"/>
  </si>
  <si>
    <t>厚生労働省専門実践教育訓練給付金
受給希望の有無</t>
    <rPh sb="0" eb="2">
      <t>コウセイ</t>
    </rPh>
    <rPh sb="2" eb="5">
      <t>ロウドウショウ</t>
    </rPh>
    <rPh sb="5" eb="7">
      <t>センモン</t>
    </rPh>
    <rPh sb="7" eb="9">
      <t>ジッセン</t>
    </rPh>
    <rPh sb="9" eb="11">
      <t>キョウイク</t>
    </rPh>
    <rPh sb="11" eb="13">
      <t>クンレン</t>
    </rPh>
    <rPh sb="13" eb="16">
      <t>キュウフキン</t>
    </rPh>
    <rPh sb="17" eb="19">
      <t>ジュキュウ</t>
    </rPh>
    <rPh sb="19" eb="21">
      <t>キボウ</t>
    </rPh>
    <rPh sb="22" eb="24">
      <t>ウム</t>
    </rPh>
    <phoneticPr fontId="1"/>
  </si>
  <si>
    <t>「メールアドレス①」には日常的に使用しているメールアドレスを記入してください。</t>
    <rPh sb="12" eb="15">
      <t>ニチジョウテキ</t>
    </rPh>
    <rPh sb="16" eb="18">
      <t>シヨウ</t>
    </rPh>
    <rPh sb="30" eb="32">
      <t>キニュウ</t>
    </rPh>
    <phoneticPr fontId="1"/>
  </si>
  <si>
    <t>受信・確認可能なメールアドレスを記載してください。</t>
    <rPh sb="0" eb="2">
      <t>ジュシン</t>
    </rPh>
    <rPh sb="3" eb="5">
      <t>カクニン</t>
    </rPh>
    <rPh sb="5" eb="7">
      <t>カノウ</t>
    </rPh>
    <rPh sb="16" eb="18">
      <t>キサイ</t>
    </rPh>
    <phoneticPr fontId="1"/>
  </si>
  <si>
    <t>「メールアドレス①」がこれを兼ねている場合は、「メールアドレス②」は記載をしなくても構いません。</t>
    <rPh sb="14" eb="15">
      <t>カ</t>
    </rPh>
    <rPh sb="19" eb="21">
      <t>バアイ</t>
    </rPh>
    <rPh sb="34" eb="36">
      <t>キサイ</t>
    </rPh>
    <rPh sb="42" eb="43">
      <t>カマ</t>
    </rPh>
    <phoneticPr fontId="1"/>
  </si>
  <si>
    <t>※３</t>
    <phoneticPr fontId="1"/>
  </si>
  <si>
    <t>卒業・修了年月</t>
    <rPh sb="0" eb="2">
      <t>ソツギョウ</t>
    </rPh>
    <rPh sb="3" eb="5">
      <t>シュウリョウ</t>
    </rPh>
    <rPh sb="5" eb="7">
      <t>ネンゲツ</t>
    </rPh>
    <phoneticPr fontId="1"/>
  </si>
  <si>
    <t>科目群</t>
    <rPh sb="0" eb="2">
      <t>カモク</t>
    </rPh>
    <rPh sb="2" eb="3">
      <t>グン</t>
    </rPh>
    <phoneticPr fontId="1"/>
  </si>
  <si>
    <t>農業経営者</t>
    <phoneticPr fontId="1"/>
  </si>
  <si>
    <t>農業後継者</t>
    <phoneticPr fontId="1"/>
  </si>
  <si>
    <t>農業従事者等</t>
    <phoneticPr fontId="1"/>
  </si>
  <si>
    <t>応募区分　　　　　　　　　　　　　　　　　　　　</t>
    <rPh sb="0" eb="2">
      <t>オウボ</t>
    </rPh>
    <rPh sb="2" eb="4">
      <t>クブン</t>
    </rPh>
    <phoneticPr fontId="1"/>
  </si>
  <si>
    <t>通学方法　　</t>
    <rPh sb="0" eb="2">
      <t>ツウガク</t>
    </rPh>
    <rPh sb="2" eb="4">
      <t>ホウホウ</t>
    </rPh>
    <phoneticPr fontId="1"/>
  </si>
  <si>
    <t>【必須】入力</t>
    <rPh sb="1" eb="3">
      <t>ヒッス</t>
    </rPh>
    <rPh sb="4" eb="6">
      <t>ニュウリョク</t>
    </rPh>
    <phoneticPr fontId="1"/>
  </si>
  <si>
    <t>【該当者のみ】入力</t>
    <rPh sb="7" eb="9">
      <t>ニュウリョク</t>
    </rPh>
    <phoneticPr fontId="1"/>
  </si>
  <si>
    <t>法人名（法人化している場合/後継者・従事者含む）</t>
    <rPh sb="0" eb="2">
      <t>ホウジン</t>
    </rPh>
    <rPh sb="2" eb="3">
      <t>メイ</t>
    </rPh>
    <rPh sb="4" eb="7">
      <t>ホウジンカ</t>
    </rPh>
    <rPh sb="11" eb="13">
      <t>バアイ</t>
    </rPh>
    <rPh sb="14" eb="17">
      <t>コウケイシャ</t>
    </rPh>
    <rPh sb="18" eb="21">
      <t>ジュウジシャ</t>
    </rPh>
    <rPh sb="21" eb="22">
      <t>フク</t>
    </rPh>
    <phoneticPr fontId="1"/>
  </si>
  <si>
    <t>※４</t>
    <phoneticPr fontId="1"/>
  </si>
  <si>
    <t>法人化している場合/後継者・従事者含む</t>
    <rPh sb="0" eb="3">
      <t>ホウジンカ</t>
    </rPh>
    <rPh sb="7" eb="9">
      <t>バアイ</t>
    </rPh>
    <phoneticPr fontId="1"/>
  </si>
  <si>
    <t>（例）</t>
    <rPh sb="1" eb="2">
      <t>レイ</t>
    </rPh>
    <phoneticPr fontId="1"/>
  </si>
  <si>
    <t>ブロイラー</t>
    <phoneticPr fontId="1"/>
  </si>
  <si>
    <r>
      <t>郵便番号</t>
    </r>
    <r>
      <rPr>
        <sz val="11"/>
        <color rgb="FFFF0000"/>
        <rFont val="ＭＳ Ｐゴシック"/>
        <family val="3"/>
        <charset val="128"/>
        <scheme val="minor"/>
      </rPr>
      <t>（ハイフンなし・数字７桁で入力）</t>
    </r>
    <rPh sb="0" eb="4">
      <t>ユウビンバンゴウ</t>
    </rPh>
    <rPh sb="12" eb="14">
      <t>スウジ</t>
    </rPh>
    <rPh sb="15" eb="16">
      <t>ケタ</t>
    </rPh>
    <rPh sb="17" eb="19">
      <t>ニュウリョク</t>
    </rPh>
    <phoneticPr fontId="1"/>
  </si>
  <si>
    <t>なし</t>
    <phoneticPr fontId="1"/>
  </si>
  <si>
    <t>羽</t>
    <rPh sb="0" eb="1">
      <t>ハネ</t>
    </rPh>
    <phoneticPr fontId="1"/>
  </si>
  <si>
    <t>住所②（番地まで）</t>
    <rPh sb="0" eb="2">
      <t>ジュウショ</t>
    </rPh>
    <rPh sb="4" eb="6">
      <t>バンチ</t>
    </rPh>
    <phoneticPr fontId="1"/>
  </si>
  <si>
    <t>住所③（法人名・所属部署・建物名等）</t>
    <rPh sb="0" eb="2">
      <t>ジュウショ</t>
    </rPh>
    <rPh sb="4" eb="6">
      <t>ホウジン</t>
    </rPh>
    <rPh sb="6" eb="7">
      <t>メイ</t>
    </rPh>
    <rPh sb="8" eb="12">
      <t>ショゾクブショ</t>
    </rPh>
    <rPh sb="13" eb="15">
      <t>タテモノ</t>
    </rPh>
    <rPh sb="15" eb="16">
      <t>メイ</t>
    </rPh>
    <rPh sb="16" eb="17">
      <t>トウ</t>
    </rPh>
    <phoneticPr fontId="1"/>
  </si>
  <si>
    <t>「メールアドレス②」にはMicrosoft office（Word、Excel、PowerPoint）やPDFファイル、画像データ等の添付ファイルを</t>
    <rPh sb="60" eb="62">
      <t>ガゾウ</t>
    </rPh>
    <rPh sb="65" eb="66">
      <t>トウ</t>
    </rPh>
    <rPh sb="67" eb="69">
      <t>テンプ</t>
    </rPh>
    <phoneticPr fontId="1"/>
  </si>
  <si>
    <t>パソコン</t>
    <phoneticPr fontId="1"/>
  </si>
  <si>
    <t>O    S：</t>
    <phoneticPr fontId="1"/>
  </si>
  <si>
    <t>マイク：</t>
    <phoneticPr fontId="1"/>
  </si>
  <si>
    <t>Microsoft office</t>
    <phoneticPr fontId="1"/>
  </si>
  <si>
    <t>Excel</t>
  </si>
  <si>
    <t>PowerPoint</t>
  </si>
  <si>
    <t>1か月当たり</t>
    <rPh sb="2" eb="3">
      <t>ゲツ</t>
    </rPh>
    <rPh sb="3" eb="4">
      <t>ア</t>
    </rPh>
    <phoneticPr fontId="1"/>
  </si>
  <si>
    <t>有</t>
    <rPh sb="0" eb="1">
      <t>アリ</t>
    </rPh>
    <phoneticPr fontId="1"/>
  </si>
  <si>
    <t>無</t>
    <rPh sb="0" eb="1">
      <t>ナ</t>
    </rPh>
    <phoneticPr fontId="1"/>
  </si>
  <si>
    <t>カメラ：</t>
    <phoneticPr fontId="1"/>
  </si>
  <si>
    <t>パソコンのOS</t>
    <phoneticPr fontId="1"/>
  </si>
  <si>
    <t>　カメラ</t>
    <phoneticPr fontId="1"/>
  </si>
  <si>
    <t>　マイク</t>
    <phoneticPr fontId="1"/>
  </si>
  <si>
    <r>
      <t>（１）：受講希望科目群</t>
    </r>
    <r>
      <rPr>
        <b/>
        <sz val="12"/>
        <color theme="1"/>
        <rFont val="ＭＳ Ｐゴシック"/>
        <family val="3"/>
        <charset val="128"/>
        <scheme val="minor"/>
      </rPr>
      <t>「①農業経営</t>
    </r>
    <r>
      <rPr>
        <sz val="12"/>
        <color theme="1"/>
        <rFont val="ＭＳ Ｐゴシック"/>
        <family val="2"/>
        <charset val="128"/>
        <scheme val="minor"/>
      </rPr>
      <t>」を選択した方は以下にご記入願います。</t>
    </r>
    <rPh sb="4" eb="6">
      <t>ジュコウ</t>
    </rPh>
    <rPh sb="6" eb="8">
      <t>キボウ</t>
    </rPh>
    <rPh sb="8" eb="10">
      <t>カモク</t>
    </rPh>
    <rPh sb="10" eb="11">
      <t>グン</t>
    </rPh>
    <rPh sb="13" eb="15">
      <t>ノウギョウ</t>
    </rPh>
    <rPh sb="15" eb="17">
      <t>ケイエイ</t>
    </rPh>
    <rPh sb="19" eb="21">
      <t>センタク</t>
    </rPh>
    <rPh sb="23" eb="24">
      <t>ホウ</t>
    </rPh>
    <rPh sb="25" eb="27">
      <t>イカ</t>
    </rPh>
    <rPh sb="29" eb="31">
      <t>キニュウ</t>
    </rPh>
    <rPh sb="31" eb="32">
      <t>ネガ</t>
    </rPh>
    <phoneticPr fontId="1"/>
  </si>
  <si>
    <t>　</t>
    <phoneticPr fontId="1"/>
  </si>
  <si>
    <r>
      <t xml:space="preserve">住所①（自動入力）
</t>
    </r>
    <r>
      <rPr>
        <sz val="10"/>
        <color theme="1"/>
        <rFont val="ＭＳ Ｐゴシック"/>
        <family val="3"/>
        <charset val="128"/>
        <scheme val="minor"/>
      </rPr>
      <t>正しく表示されない場合は手入力してください。）</t>
    </r>
    <rPh sb="0" eb="2">
      <t>ジュウショ</t>
    </rPh>
    <rPh sb="4" eb="6">
      <t>ジドウ</t>
    </rPh>
    <rPh sb="6" eb="8">
      <t>ニュウリョク</t>
    </rPh>
    <rPh sb="10" eb="11">
      <t>タダ</t>
    </rPh>
    <rPh sb="13" eb="15">
      <t>ヒョウジ</t>
    </rPh>
    <rPh sb="19" eb="21">
      <t>バアイ</t>
    </rPh>
    <rPh sb="22" eb="23">
      <t>テ</t>
    </rPh>
    <rPh sb="23" eb="25">
      <t>ニュウリョク</t>
    </rPh>
    <phoneticPr fontId="1"/>
  </si>
  <si>
    <t>（シ）</t>
    <phoneticPr fontId="1"/>
  </si>
  <si>
    <t>（メイ）</t>
    <phoneticPr fontId="1"/>
  </si>
  <si>
    <t>　学部・学科・科　等</t>
    <rPh sb="1" eb="3">
      <t>ガクブ</t>
    </rPh>
    <rPh sb="4" eb="6">
      <t>ガッカ</t>
    </rPh>
    <rPh sb="7" eb="8">
      <t>カ</t>
    </rPh>
    <rPh sb="9" eb="10">
      <t>トウ</t>
    </rPh>
    <phoneticPr fontId="1"/>
  </si>
  <si>
    <t>その他</t>
    <rPh sb="2" eb="3">
      <t>タ</t>
    </rPh>
    <phoneticPr fontId="1"/>
  </si>
  <si>
    <t xml:space="preserve"> 　　経営者・後継者・従事者等の別</t>
    <rPh sb="3" eb="6">
      <t>ケイエイシャ</t>
    </rPh>
    <rPh sb="7" eb="10">
      <t>コウケイシャ</t>
    </rPh>
    <rPh sb="11" eb="14">
      <t>ジュウジシャ</t>
    </rPh>
    <rPh sb="14" eb="15">
      <t>トウ</t>
    </rPh>
    <rPh sb="16" eb="17">
      <t>ベツ</t>
    </rPh>
    <phoneticPr fontId="1"/>
  </si>
  <si>
    <t xml:space="preserve"> 　　認定農業者の方は認定年度</t>
    <rPh sb="3" eb="5">
      <t>ニンテイ</t>
    </rPh>
    <rPh sb="5" eb="8">
      <t>ノウギョウシャ</t>
    </rPh>
    <rPh sb="9" eb="10">
      <t>カタ</t>
    </rPh>
    <rPh sb="11" eb="13">
      <t>ニンテイ</t>
    </rPh>
    <rPh sb="13" eb="15">
      <t>ネンド</t>
    </rPh>
    <phoneticPr fontId="1"/>
  </si>
  <si>
    <t>　　校長　伊藤　菊一　様</t>
    <rPh sb="2" eb="4">
      <t>コウチョウ</t>
    </rPh>
    <rPh sb="5" eb="7">
      <t>イトウ</t>
    </rPh>
    <rPh sb="8" eb="9">
      <t>キク</t>
    </rPh>
    <rPh sb="9" eb="10">
      <t>イチ</t>
    </rPh>
    <rPh sb="11" eb="12">
      <t>サマ</t>
    </rPh>
    <phoneticPr fontId="1"/>
  </si>
  <si>
    <t>Windows11</t>
    <phoneticPr fontId="1"/>
  </si>
  <si>
    <t>住所の区分</t>
    <rPh sb="0" eb="2">
      <t>ジュウショ</t>
    </rPh>
    <rPh sb="3" eb="5">
      <t>クブン</t>
    </rPh>
    <phoneticPr fontId="1"/>
  </si>
  <si>
    <t>自宅</t>
    <rPh sb="0" eb="2">
      <t>ジタク</t>
    </rPh>
    <phoneticPr fontId="1"/>
  </si>
  <si>
    <t>職場</t>
    <rPh sb="0" eb="2">
      <t>ショクバ</t>
    </rPh>
    <phoneticPr fontId="1"/>
  </si>
  <si>
    <t>一部講義を対面とオンライン（希望者のみ）を併用で実施する場合があります。また新型コロナウイルス感染症等の状況により一部講義を</t>
    <rPh sb="0" eb="2">
      <t>イチブ</t>
    </rPh>
    <rPh sb="2" eb="4">
      <t>コウギ</t>
    </rPh>
    <rPh sb="5" eb="7">
      <t>タイメン</t>
    </rPh>
    <rPh sb="14" eb="17">
      <t>キボウシャ</t>
    </rPh>
    <rPh sb="21" eb="23">
      <t>ヘイヨウ</t>
    </rPh>
    <rPh sb="24" eb="26">
      <t>ジッシ</t>
    </rPh>
    <rPh sb="28" eb="30">
      <t>バアイ</t>
    </rPh>
    <rPh sb="38" eb="40">
      <t>シンガタ</t>
    </rPh>
    <rPh sb="47" eb="50">
      <t>カンセンショウ</t>
    </rPh>
    <rPh sb="50" eb="51">
      <t>トウ</t>
    </rPh>
    <rPh sb="52" eb="54">
      <t>ジョウキョウ</t>
    </rPh>
    <rPh sb="57" eb="59">
      <t>イチブ</t>
    </rPh>
    <rPh sb="59" eb="61">
      <t>コウギ</t>
    </rPh>
    <phoneticPr fontId="1"/>
  </si>
  <si>
    <t>全受講者を対象に全面オンラインで実施する場合があります。この項目は講義をオンラインで実施する場合の、受講生の使用環境・使用</t>
    <rPh sb="0" eb="1">
      <t>ゼン</t>
    </rPh>
    <rPh sb="1" eb="4">
      <t>ジュコウシャ</t>
    </rPh>
    <rPh sb="5" eb="7">
      <t>タイショウ</t>
    </rPh>
    <rPh sb="8" eb="10">
      <t>ゼンメン</t>
    </rPh>
    <phoneticPr fontId="1"/>
  </si>
  <si>
    <t>経験を把握する目的のものです。</t>
    <phoneticPr fontId="1"/>
  </si>
  <si>
    <t>住所区分：</t>
    <rPh sb="0" eb="2">
      <t>ジュウショ</t>
    </rPh>
    <rPh sb="2" eb="4">
      <t>クブン</t>
    </rPh>
    <phoneticPr fontId="1"/>
  </si>
  <si>
    <t>農業者</t>
    <phoneticPr fontId="1"/>
  </si>
  <si>
    <r>
      <t>６次産業化に取り組んでいる者又は</t>
    </r>
    <r>
      <rPr>
        <sz val="11"/>
        <rFont val="ＭＳ Ｐゴシック"/>
        <family val="3"/>
        <charset val="128"/>
        <scheme val="minor"/>
      </rPr>
      <t>それを支援している者</t>
    </r>
    <phoneticPr fontId="1"/>
  </si>
  <si>
    <t>農村地域活動に携わる者</t>
    <phoneticPr fontId="1"/>
  </si>
  <si>
    <t>　→以下２項目は「農業者」の場合に記入</t>
    <rPh sb="2" eb="4">
      <t>イカ</t>
    </rPh>
    <rPh sb="5" eb="7">
      <t>コウモク</t>
    </rPh>
    <rPh sb="9" eb="12">
      <t>ノウギョウシャ</t>
    </rPh>
    <rPh sb="14" eb="16">
      <t>バアイ</t>
    </rPh>
    <rPh sb="17" eb="19">
      <t>キニュウ</t>
    </rPh>
    <phoneticPr fontId="1"/>
  </si>
  <si>
    <t>以下「農業者」のみ表示</t>
    <rPh sb="0" eb="2">
      <t>イカ</t>
    </rPh>
    <rPh sb="3" eb="6">
      <t>ノウギョウシャ</t>
    </rPh>
    <rPh sb="9" eb="11">
      <t>ヒョウジ</t>
    </rPh>
    <phoneticPr fontId="1"/>
  </si>
  <si>
    <t>①農業経営</t>
    <phoneticPr fontId="1"/>
  </si>
  <si>
    <t>②６次産業化</t>
    <phoneticPr fontId="1"/>
  </si>
  <si>
    <t>③農村地域活動</t>
    <phoneticPr fontId="1"/>
  </si>
  <si>
    <t>４：個人情報の取扱について</t>
    <rPh sb="2" eb="6">
      <t>コジンジョウホウ</t>
    </rPh>
    <rPh sb="7" eb="8">
      <t>ト</t>
    </rPh>
    <rPh sb="8" eb="9">
      <t>アツカ</t>
    </rPh>
    <phoneticPr fontId="1"/>
  </si>
  <si>
    <t>同意欄</t>
    <rPh sb="0" eb="3">
      <t>ドウイラン</t>
    </rPh>
    <phoneticPr fontId="1"/>
  </si>
  <si>
    <t>自動計算・令和6年4月1日現在）</t>
    <rPh sb="0" eb="2">
      <t>ジドウ</t>
    </rPh>
    <rPh sb="2" eb="4">
      <t>ケイサン</t>
    </rPh>
    <rPh sb="5" eb="7">
      <t>レイワ</t>
    </rPh>
    <rPh sb="8" eb="9">
      <t>ネン</t>
    </rPh>
    <rPh sb="10" eb="11">
      <t>ガツ</t>
    </rPh>
    <rPh sb="12" eb="13">
      <t>ヒ</t>
    </rPh>
    <rPh sb="13" eb="15">
      <t>ゲンザイ</t>
    </rPh>
    <phoneticPr fontId="1"/>
  </si>
  <si>
    <t>本申し込みにかかる個人情報の取り扱いについて同意する場合には、左の同意欄に『○』を記入してください。
　入学申込書に記載された個人情報は、スクールの運営に必要な事項（受講管理、講義にかかる連絡、講師との連絡調整等）以外には使用しません。スクールの運営に必要となる範囲で、スクールを共同運営する岩手県とJAいわてグループへ個人情報を提供することがあります。それ以外のケースでは、個人情報保護法に規定する例外を除き、第三者へ個人情報を提供することはありません。</t>
    <rPh sb="0" eb="1">
      <t>ホン</t>
    </rPh>
    <rPh sb="1" eb="2">
      <t>モウ</t>
    </rPh>
    <rPh sb="3" eb="4">
      <t>コ</t>
    </rPh>
    <rPh sb="9" eb="13">
      <t>コジンジョウホウ</t>
    </rPh>
    <rPh sb="14" eb="15">
      <t>ト</t>
    </rPh>
    <rPh sb="16" eb="17">
      <t>アツカ</t>
    </rPh>
    <rPh sb="22" eb="24">
      <t>ドウイ</t>
    </rPh>
    <rPh sb="26" eb="28">
      <t>バアイ</t>
    </rPh>
    <rPh sb="31" eb="32">
      <t>ヒダリ</t>
    </rPh>
    <rPh sb="33" eb="36">
      <t>ドウイラン</t>
    </rPh>
    <rPh sb="41" eb="4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</si>
</sst>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1" x14ac:knownFonts="1">
    <font>
      <sz val="11"/>
      <color theme="1"/>
      <name val="ＭＳ Ｐゴシック"/>
      <family val="2"/>
      <charset val="128"/>
      <scheme val="minor"/>
    </font>
    <font>
      <sz val="6"/>
      <name val="ＭＳ Ｐゴシック"/>
      <family val="2"/>
      <charset val="128"/>
      <scheme val="minor"/>
    </font>
    <font>
      <b/>
      <sz val="20"/>
      <color theme="1"/>
      <name val="ＭＳ Ｐゴシック"/>
      <family val="3"/>
      <charset val="128"/>
      <scheme val="major"/>
    </font>
    <font>
      <sz val="28"/>
      <color theme="1"/>
      <name val="ＭＳ Ｐゴシック"/>
      <family val="2"/>
      <charset val="128"/>
      <scheme val="minor"/>
    </font>
    <font>
      <u/>
      <sz val="11"/>
      <color theme="1"/>
      <name val="ＭＳ Ｐゴシック"/>
      <family val="3"/>
      <charset val="128"/>
      <scheme val="minor"/>
    </font>
    <font>
      <sz val="11"/>
      <color theme="1"/>
      <name val="ＭＳ Ｐゴシック"/>
      <family val="3"/>
      <charset val="128"/>
      <scheme val="minor"/>
    </font>
    <font>
      <u/>
      <sz val="11"/>
      <color theme="1"/>
      <name val="ＭＳ Ｐゴシック"/>
      <family val="2"/>
      <charset val="128"/>
      <scheme val="minor"/>
    </font>
    <font>
      <b/>
      <sz val="16"/>
      <color theme="1"/>
      <name val="ＭＳ Ｐゴシック"/>
      <family val="3"/>
      <charset val="128"/>
      <scheme val="major"/>
    </font>
    <font>
      <sz val="60"/>
      <color theme="1"/>
      <name val="ＭＳ Ｐゴシック"/>
      <family val="2"/>
      <charset val="128"/>
      <scheme val="minor"/>
    </font>
    <font>
      <sz val="6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36"/>
      <color theme="1"/>
      <name val="ＭＳ Ｐゴシック"/>
      <family val="2"/>
      <charset val="128"/>
      <scheme val="minor"/>
    </font>
    <font>
      <sz val="36"/>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0"/>
      <color theme="1"/>
      <name val="ＭＳ Ｐゴシック"/>
      <family val="3"/>
      <charset val="128"/>
      <scheme val="minor"/>
    </font>
    <font>
      <sz val="11"/>
      <color rgb="FFFF0000"/>
      <name val="ＭＳ Ｐゴシック"/>
      <family val="2"/>
      <charset val="128"/>
      <scheme val="minor"/>
    </font>
    <font>
      <sz val="11"/>
      <name val="ＭＳ Ｐゴシック"/>
      <family val="2"/>
      <charset val="128"/>
      <scheme val="minor"/>
    </font>
    <font>
      <sz val="11"/>
      <name val="ＭＳ Ｐゴシック"/>
      <family val="3"/>
      <charset val="128"/>
      <scheme val="minor"/>
    </font>
    <font>
      <sz val="12"/>
      <name val="ＭＳ Ｐゴシック"/>
      <family val="2"/>
      <charset val="128"/>
      <scheme val="minor"/>
    </font>
    <font>
      <sz val="12"/>
      <name val="ＭＳ Ｐゴシック"/>
      <family val="3"/>
      <charset val="128"/>
      <scheme val="minor"/>
    </font>
    <font>
      <b/>
      <sz val="12"/>
      <color theme="1"/>
      <name val="ＭＳ Ｐゴシック"/>
      <family val="3"/>
      <charset val="128"/>
      <scheme val="minor"/>
    </font>
    <font>
      <b/>
      <sz val="12"/>
      <name val="ＭＳ Ｐゴシック"/>
      <family val="3"/>
      <charset val="128"/>
      <scheme val="minor"/>
    </font>
    <font>
      <sz val="14"/>
      <color theme="1"/>
      <name val="ＭＳ Ｐゴシック"/>
      <family val="2"/>
      <charset val="128"/>
      <scheme val="minor"/>
    </font>
    <font>
      <sz val="11"/>
      <color rgb="FFFF0000"/>
      <name val="ＭＳ Ｐゴシック"/>
      <family val="3"/>
      <charset val="128"/>
      <scheme val="minor"/>
    </font>
    <font>
      <sz val="8"/>
      <color theme="1"/>
      <name val="ＭＳ Ｐゴシック"/>
      <family val="2"/>
      <charset val="128"/>
      <scheme val="minor"/>
    </font>
    <font>
      <sz val="11"/>
      <name val="ＭＳ ゴシック"/>
      <family val="3"/>
      <charset val="128"/>
    </font>
    <font>
      <sz val="11"/>
      <color rgb="FF0070C0"/>
      <name val="ＭＳ Ｐゴシック"/>
      <family val="2"/>
      <charset val="128"/>
      <scheme val="minor"/>
    </font>
    <font>
      <sz val="10.5"/>
      <color theme="1"/>
      <name val="ＭＳ Ｐゴシック"/>
      <family val="2"/>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auto="1"/>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style="thin">
        <color indexed="64"/>
      </bottom>
      <diagonal/>
    </border>
    <border>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s>
  <cellStyleXfs count="1">
    <xf numFmtId="0" fontId="0" fillId="0" borderId="0">
      <alignment vertical="center"/>
    </xf>
  </cellStyleXfs>
  <cellXfs count="296">
    <xf numFmtId="0" fontId="0" fillId="0" borderId="0" xfId="0">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top"/>
    </xf>
    <xf numFmtId="0" fontId="0" fillId="0" borderId="6" xfId="0" applyBorder="1" applyAlignment="1">
      <alignment horizontal="center" vertical="top"/>
    </xf>
    <xf numFmtId="0" fontId="0" fillId="0" borderId="9" xfId="0" applyBorder="1" applyAlignment="1">
      <alignment horizontal="center" vertical="top"/>
    </xf>
    <xf numFmtId="0" fontId="8" fillId="0" borderId="6" xfId="0" applyFont="1" applyBorder="1">
      <alignment vertical="center"/>
    </xf>
    <xf numFmtId="0" fontId="0" fillId="0" borderId="0" xfId="0" applyAlignment="1">
      <alignment horizontal="center" vertical="center"/>
    </xf>
    <xf numFmtId="0" fontId="0" fillId="0" borderId="7" xfId="0" applyBorder="1" applyAlignment="1"/>
    <xf numFmtId="0" fontId="0" fillId="0" borderId="8" xfId="0" applyBorder="1" applyAlignment="1"/>
    <xf numFmtId="0" fontId="10" fillId="0" borderId="3" xfId="0" applyFont="1" applyBorder="1" applyAlignment="1"/>
    <xf numFmtId="0" fontId="10" fillId="0" borderId="0" xfId="0" applyFont="1" applyAlignment="1"/>
    <xf numFmtId="0" fontId="10" fillId="0" borderId="8" xfId="0" applyFont="1" applyBorder="1" applyAlignment="1"/>
    <xf numFmtId="0" fontId="10" fillId="0" borderId="17" xfId="0" applyFont="1" applyBorder="1" applyAlignment="1"/>
    <xf numFmtId="0" fontId="10" fillId="0" borderId="13" xfId="0" applyFont="1" applyBorder="1" applyAlignment="1"/>
    <xf numFmtId="0" fontId="10" fillId="0" borderId="18" xfId="0" applyFont="1" applyBorder="1" applyAlignment="1">
      <alignment horizontal="left"/>
    </xf>
    <xf numFmtId="0" fontId="8"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horizontal="left" vertical="center"/>
    </xf>
    <xf numFmtId="0" fontId="0" fillId="0" borderId="8" xfId="0" applyBorder="1" applyAlignment="1">
      <alignment horizontal="right" vertical="center"/>
    </xf>
    <xf numFmtId="0" fontId="13" fillId="0" borderId="0" xfId="0" applyFont="1" applyAlignment="1">
      <alignment horizontal="left" vertical="center"/>
    </xf>
    <xf numFmtId="0" fontId="12" fillId="0" borderId="0" xfId="0" applyFont="1" applyAlignment="1">
      <alignment horizontal="left" vertical="center"/>
    </xf>
    <xf numFmtId="0" fontId="8" fillId="0" borderId="0" xfId="0" applyFont="1">
      <alignment vertical="center"/>
    </xf>
    <xf numFmtId="0" fontId="8" fillId="0" borderId="3" xfId="0" applyFont="1" applyBorder="1" applyAlignment="1">
      <alignment horizontal="left" vertical="center"/>
    </xf>
    <xf numFmtId="0" fontId="9" fillId="0" borderId="3" xfId="0" applyFont="1" applyBorder="1" applyAlignment="1">
      <alignment horizontal="left" vertical="center"/>
    </xf>
    <xf numFmtId="0" fontId="3" fillId="0" borderId="3" xfId="0" applyFont="1" applyBorder="1">
      <alignment vertical="center"/>
    </xf>
    <xf numFmtId="0" fontId="8" fillId="0" borderId="4" xfId="0" applyFont="1" applyBorder="1">
      <alignment vertical="center"/>
    </xf>
    <xf numFmtId="0" fontId="14" fillId="0" borderId="0" xfId="0" applyFont="1">
      <alignment vertical="center"/>
    </xf>
    <xf numFmtId="0" fontId="15" fillId="0" borderId="3" xfId="0" applyFont="1" applyBorder="1">
      <alignment vertical="center"/>
    </xf>
    <xf numFmtId="0" fontId="15" fillId="0" borderId="0" xfId="0" applyFont="1">
      <alignment vertical="center"/>
    </xf>
    <xf numFmtId="0" fontId="16" fillId="0" borderId="8" xfId="0" applyFont="1" applyBorder="1" applyAlignment="1">
      <alignment horizontal="center"/>
    </xf>
    <xf numFmtId="0" fontId="0" fillId="2" borderId="0" xfId="0" applyFill="1">
      <alignment vertical="center"/>
    </xf>
    <xf numFmtId="0" fontId="17" fillId="2" borderId="0" xfId="0" applyFont="1" applyFill="1">
      <alignment vertical="center"/>
    </xf>
    <xf numFmtId="0" fontId="18" fillId="2" borderId="0" xfId="0" applyFont="1" applyFill="1">
      <alignment vertical="center"/>
    </xf>
    <xf numFmtId="0" fontId="20" fillId="0" borderId="0" xfId="0" applyFont="1">
      <alignment vertical="center"/>
    </xf>
    <xf numFmtId="0" fontId="18" fillId="0" borderId="0" xfId="0" applyFont="1">
      <alignment vertical="center"/>
    </xf>
    <xf numFmtId="14" fontId="0" fillId="0" borderId="0" xfId="0" applyNumberFormat="1">
      <alignment vertical="center"/>
    </xf>
    <xf numFmtId="49" fontId="0" fillId="0" borderId="0" xfId="0" applyNumberFormat="1">
      <alignment vertical="center"/>
    </xf>
    <xf numFmtId="0" fontId="0" fillId="0" borderId="0" xfId="0" applyAlignment="1">
      <alignment vertical="center" wrapText="1"/>
    </xf>
    <xf numFmtId="0" fontId="24" fillId="0" borderId="5" xfId="0" applyFont="1" applyBorder="1">
      <alignment vertical="center"/>
    </xf>
    <xf numFmtId="0" fontId="24" fillId="0" borderId="0" xfId="0" applyFont="1">
      <alignment vertical="center"/>
    </xf>
    <xf numFmtId="0" fontId="24" fillId="0" borderId="6" xfId="0" applyFont="1"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4"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18" fillId="0" borderId="8" xfId="0" applyFont="1" applyBorder="1" applyAlignment="1">
      <alignment vertical="center" wrapText="1"/>
    </xf>
    <xf numFmtId="0" fontId="19" fillId="0" borderId="8" xfId="0" applyFont="1" applyBorder="1" applyAlignment="1">
      <alignment vertical="center" wrapText="1"/>
    </xf>
    <xf numFmtId="0" fontId="19" fillId="0" borderId="9" xfId="0" applyFont="1" applyBorder="1" applyAlignment="1">
      <alignment vertical="center" wrapText="1"/>
    </xf>
    <xf numFmtId="0" fontId="0" fillId="0" borderId="0" xfId="0" applyAlignment="1">
      <alignment horizontal="left" vertical="center"/>
    </xf>
    <xf numFmtId="176" fontId="0" fillId="0" borderId="0" xfId="0" applyNumberFormat="1" applyAlignment="1">
      <alignment horizontal="left" vertical="center"/>
    </xf>
    <xf numFmtId="0" fontId="0" fillId="0" borderId="0" xfId="0" applyAlignment="1">
      <alignment horizontal="right" vertical="center"/>
    </xf>
    <xf numFmtId="0" fontId="0" fillId="0" borderId="26" xfId="0" applyBorder="1">
      <alignment vertical="center"/>
    </xf>
    <xf numFmtId="0" fontId="0" fillId="0" borderId="26" xfId="0" applyBorder="1" applyAlignment="1">
      <alignment horizontal="left" vertical="center"/>
    </xf>
    <xf numFmtId="0" fontId="0" fillId="0" borderId="27" xfId="0" applyBorder="1">
      <alignment vertical="center"/>
    </xf>
    <xf numFmtId="0" fontId="0" fillId="0" borderId="36" xfId="0" applyBorder="1" applyAlignment="1">
      <alignment horizontal="left" vertical="center"/>
    </xf>
    <xf numFmtId="0" fontId="0" fillId="0" borderId="36" xfId="0" applyBorder="1">
      <alignment vertical="center"/>
    </xf>
    <xf numFmtId="0" fontId="0" fillId="0" borderId="29" xfId="0" applyBorder="1">
      <alignment vertical="center"/>
    </xf>
    <xf numFmtId="0" fontId="0" fillId="0" borderId="29" xfId="0" applyBorder="1"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25" xfId="0" applyBorder="1">
      <alignment vertical="center"/>
    </xf>
    <xf numFmtId="0" fontId="0" fillId="0" borderId="23" xfId="0" applyBorder="1">
      <alignment vertical="center"/>
    </xf>
    <xf numFmtId="0" fontId="0" fillId="0" borderId="28" xfId="0" applyBorder="1">
      <alignment vertical="center"/>
    </xf>
    <xf numFmtId="0" fontId="17" fillId="0" borderId="0" xfId="0" applyFont="1" applyAlignment="1">
      <alignment horizontal="left" vertical="center"/>
    </xf>
    <xf numFmtId="0" fontId="25" fillId="0" borderId="0" xfId="0" applyFont="1" applyAlignment="1">
      <alignment horizontal="left" vertical="center"/>
    </xf>
    <xf numFmtId="0" fontId="25" fillId="0" borderId="0" xfId="0" applyFont="1">
      <alignment vertical="center"/>
    </xf>
    <xf numFmtId="0" fontId="17" fillId="0" borderId="29" xfId="0" applyFont="1" applyBorder="1" applyAlignment="1">
      <alignment horizontal="left" vertical="center"/>
    </xf>
    <xf numFmtId="0" fontId="25" fillId="0" borderId="29" xfId="0" applyFont="1" applyBorder="1" applyAlignment="1">
      <alignment horizontal="left" vertical="center"/>
    </xf>
    <xf numFmtId="0" fontId="25" fillId="0" borderId="29" xfId="0" applyFont="1" applyBorder="1">
      <alignment vertical="center"/>
    </xf>
    <xf numFmtId="0" fontId="12" fillId="0" borderId="0" xfId="0" applyFont="1">
      <alignment vertical="center"/>
    </xf>
    <xf numFmtId="0" fontId="0" fillId="0" borderId="0" xfId="0" applyAlignment="1">
      <alignment vertical="top"/>
    </xf>
    <xf numFmtId="0" fontId="0" fillId="0" borderId="8" xfId="0" applyBorder="1" applyAlignment="1">
      <alignment vertical="center" wrapText="1"/>
    </xf>
    <xf numFmtId="0" fontId="0" fillId="0" borderId="38" xfId="0" applyBorder="1">
      <alignment vertical="center"/>
    </xf>
    <xf numFmtId="0" fontId="0" fillId="0" borderId="35" xfId="0" applyBorder="1">
      <alignment vertical="center"/>
    </xf>
    <xf numFmtId="0" fontId="0" fillId="0" borderId="3" xfId="0" applyBorder="1" applyAlignment="1">
      <alignment horizontal="center" vertical="center"/>
    </xf>
    <xf numFmtId="0" fontId="0" fillId="0" borderId="10" xfId="0" applyBorder="1">
      <alignment vertical="center"/>
    </xf>
    <xf numFmtId="0" fontId="0" fillId="0" borderId="6" xfId="0" applyBorder="1" applyAlignment="1">
      <alignment horizontal="right" vertical="center"/>
    </xf>
    <xf numFmtId="0" fontId="0" fillId="0" borderId="17" xfId="0" applyBorder="1">
      <alignment vertical="center"/>
    </xf>
    <xf numFmtId="0" fontId="0" fillId="0" borderId="9" xfId="0" applyBorder="1" applyAlignment="1">
      <alignment horizontal="right" vertical="center"/>
    </xf>
    <xf numFmtId="0" fontId="26" fillId="0" borderId="8" xfId="0" applyFont="1" applyBorder="1" applyAlignment="1">
      <alignment horizontal="center" vertical="center"/>
    </xf>
    <xf numFmtId="0" fontId="0" fillId="0" borderId="33" xfId="0" applyBorder="1">
      <alignment vertical="center"/>
    </xf>
    <xf numFmtId="0" fontId="0" fillId="0" borderId="34" xfId="0" applyBorder="1">
      <alignment vertical="center"/>
    </xf>
    <xf numFmtId="0" fontId="18" fillId="2" borderId="0" xfId="0" applyFont="1" applyFill="1" applyAlignment="1">
      <alignment horizontal="left" vertical="center"/>
    </xf>
    <xf numFmtId="0" fontId="8" fillId="0" borderId="8" xfId="0" applyFont="1" applyBorder="1" applyAlignment="1">
      <alignment horizontal="left" vertical="center"/>
    </xf>
    <xf numFmtId="0" fontId="9" fillId="0" borderId="8" xfId="0" applyFont="1" applyBorder="1" applyAlignment="1">
      <alignment horizontal="left" vertical="center"/>
    </xf>
    <xf numFmtId="0" fontId="3" fillId="0" borderId="8" xfId="0" applyFont="1" applyBorder="1">
      <alignment vertical="center"/>
    </xf>
    <xf numFmtId="0" fontId="8" fillId="0" borderId="9" xfId="0" applyFont="1" applyBorder="1">
      <alignment vertical="center"/>
    </xf>
    <xf numFmtId="0" fontId="0" fillId="3" borderId="20" xfId="0" applyFill="1" applyBorder="1" applyAlignment="1" applyProtection="1">
      <alignment horizontal="left" vertical="center"/>
      <protection locked="0"/>
    </xf>
    <xf numFmtId="0" fontId="0" fillId="5" borderId="22" xfId="0" applyFill="1" applyBorder="1" applyAlignment="1" applyProtection="1">
      <alignment horizontal="left" vertical="center"/>
      <protection locked="0"/>
    </xf>
    <xf numFmtId="49" fontId="0" fillId="4" borderId="31" xfId="0" applyNumberFormat="1" applyFill="1" applyBorder="1" applyAlignment="1" applyProtection="1">
      <alignment horizontal="left" vertical="center"/>
      <protection locked="0"/>
    </xf>
    <xf numFmtId="49" fontId="0" fillId="4" borderId="20" xfId="0" applyNumberFormat="1" applyFill="1" applyBorder="1" applyProtection="1">
      <alignment vertical="center"/>
      <protection locked="0"/>
    </xf>
    <xf numFmtId="0" fontId="0" fillId="4" borderId="32" xfId="0" applyFill="1" applyBorder="1" applyAlignment="1" applyProtection="1">
      <alignment horizontal="left" vertical="center"/>
      <protection locked="0"/>
    </xf>
    <xf numFmtId="0" fontId="0" fillId="5" borderId="20" xfId="0" applyFill="1" applyBorder="1" applyAlignment="1" applyProtection="1">
      <alignment horizontal="left" vertical="center"/>
      <protection locked="0"/>
    </xf>
    <xf numFmtId="49" fontId="0" fillId="4" borderId="36" xfId="0" applyNumberFormat="1" applyFill="1" applyBorder="1" applyAlignment="1" applyProtection="1">
      <alignment horizontal="left" vertical="center"/>
      <protection locked="0"/>
    </xf>
    <xf numFmtId="0" fontId="0" fillId="4" borderId="22" xfId="0" applyFill="1" applyBorder="1" applyProtection="1">
      <alignment vertical="center"/>
      <protection locked="0"/>
    </xf>
    <xf numFmtId="0" fontId="27" fillId="0" borderId="0" xfId="0" applyFont="1" applyAlignment="1">
      <alignment horizontal="left" vertical="center"/>
    </xf>
    <xf numFmtId="0" fontId="27" fillId="0" borderId="0" xfId="0" applyFont="1" applyAlignment="1">
      <alignment horizontal="left" vertical="center" wrapText="1"/>
    </xf>
    <xf numFmtId="49" fontId="0" fillId="4" borderId="31" xfId="0" applyNumberFormat="1" applyFill="1" applyBorder="1" applyProtection="1">
      <alignment vertical="center"/>
      <protection locked="0"/>
    </xf>
    <xf numFmtId="0" fontId="0" fillId="4" borderId="20" xfId="0" applyFill="1" applyBorder="1" applyAlignment="1" applyProtection="1">
      <alignment horizontal="left" vertical="center"/>
      <protection locked="0"/>
    </xf>
    <xf numFmtId="0" fontId="0" fillId="0" borderId="29" xfId="0" applyBorder="1" applyAlignment="1">
      <alignment horizontal="right" vertical="center"/>
    </xf>
    <xf numFmtId="0" fontId="0" fillId="0" borderId="20" xfId="0" applyBorder="1" applyAlignment="1" applyProtection="1">
      <alignment horizontal="left" vertical="center"/>
      <protection locked="0"/>
    </xf>
    <xf numFmtId="0" fontId="0" fillId="0" borderId="22" xfId="0" applyBorder="1" applyProtection="1">
      <alignment vertical="center"/>
      <protection locked="0"/>
    </xf>
    <xf numFmtId="0" fontId="28" fillId="0" borderId="0" xfId="0" applyFont="1">
      <alignment vertical="center"/>
    </xf>
    <xf numFmtId="0" fontId="0" fillId="0" borderId="43" xfId="0" applyBorder="1" applyAlignment="1">
      <alignment vertical="center" wrapText="1"/>
    </xf>
    <xf numFmtId="0" fontId="0" fillId="0" borderId="43"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29" fillId="0" borderId="7" xfId="0" applyFont="1" applyBorder="1">
      <alignment vertical="center"/>
    </xf>
    <xf numFmtId="0" fontId="0" fillId="0" borderId="49" xfId="0" applyBorder="1">
      <alignment vertical="center"/>
    </xf>
    <xf numFmtId="0" fontId="0" fillId="0" borderId="47" xfId="0" applyBorder="1" applyAlignment="1">
      <alignment vertical="center" wrapText="1"/>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0" borderId="53" xfId="0" applyBorder="1">
      <alignment vertical="center"/>
    </xf>
    <xf numFmtId="0" fontId="0" fillId="6" borderId="20" xfId="0" applyFill="1" applyBorder="1" applyProtection="1">
      <alignment vertical="center"/>
      <protection locked="0"/>
    </xf>
    <xf numFmtId="49" fontId="0" fillId="4" borderId="20" xfId="0" applyNumberFormat="1" applyFill="1" applyBorder="1" applyAlignment="1" applyProtection="1">
      <alignment horizontal="left" vertical="center"/>
      <protection locked="0"/>
    </xf>
    <xf numFmtId="0" fontId="0" fillId="0" borderId="22" xfId="0" applyBorder="1" applyAlignment="1">
      <alignment horizontal="left" vertical="center"/>
    </xf>
    <xf numFmtId="0" fontId="0" fillId="0" borderId="20" xfId="0" applyBorder="1" applyAlignment="1">
      <alignment horizontal="left"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8" fillId="0" borderId="0" xfId="0" applyFont="1" applyAlignment="1">
      <alignment horizontal="left" vertical="center"/>
    </xf>
    <xf numFmtId="0" fontId="19" fillId="0" borderId="0" xfId="0" applyFont="1" applyAlignment="1">
      <alignment horizontal="left" vertical="center"/>
    </xf>
    <xf numFmtId="0" fontId="19" fillId="0" borderId="6" xfId="0" applyFont="1" applyBorder="1" applyAlignment="1">
      <alignment horizontal="left" vertical="center"/>
    </xf>
    <xf numFmtId="0" fontId="18" fillId="0" borderId="0" xfId="0" applyFont="1" applyAlignment="1">
      <alignment vertical="center" wrapText="1"/>
    </xf>
    <xf numFmtId="0" fontId="0" fillId="0" borderId="21" xfId="0" applyBorder="1" applyAlignment="1">
      <alignment horizontal="left" vertical="center"/>
    </xf>
    <xf numFmtId="0" fontId="0" fillId="0" borderId="54" xfId="0" applyBorder="1">
      <alignment vertical="center"/>
    </xf>
    <xf numFmtId="0" fontId="0" fillId="0" borderId="55" xfId="0" applyBorder="1">
      <alignment vertical="center"/>
    </xf>
    <xf numFmtId="0" fontId="0" fillId="0" borderId="33" xfId="0" applyBorder="1" applyAlignment="1">
      <alignment horizontal="left" vertical="center"/>
    </xf>
    <xf numFmtId="0" fontId="27" fillId="0" borderId="1" xfId="0" applyFont="1" applyBorder="1" applyAlignment="1">
      <alignment horizontal="left" vertical="center"/>
    </xf>
    <xf numFmtId="0" fontId="27" fillId="0" borderId="1" xfId="0" applyFont="1" applyBorder="1" applyAlignment="1">
      <alignment horizontal="left" vertical="center" wrapText="1"/>
    </xf>
    <xf numFmtId="176" fontId="27" fillId="0" borderId="1" xfId="0" applyNumberFormat="1" applyFont="1" applyBorder="1" applyAlignment="1">
      <alignment horizontal="left" vertical="center"/>
    </xf>
    <xf numFmtId="0" fontId="27" fillId="0" borderId="1" xfId="0" applyFont="1" applyBorder="1" applyAlignment="1">
      <alignment horizontal="left" vertical="center" textRotation="255" wrapText="1"/>
    </xf>
    <xf numFmtId="0" fontId="27" fillId="0" borderId="1" xfId="0" applyFont="1" applyBorder="1" applyAlignment="1">
      <alignment vertical="center" wrapText="1"/>
    </xf>
    <xf numFmtId="0" fontId="0" fillId="5" borderId="22" xfId="0" applyFill="1" applyBorder="1" applyProtection="1">
      <alignment vertical="center"/>
      <protection locked="0"/>
    </xf>
    <xf numFmtId="0" fontId="0" fillId="0" borderId="56" xfId="0" applyBorder="1" applyAlignment="1">
      <alignment horizontal="left" vertical="center"/>
    </xf>
    <xf numFmtId="0" fontId="0" fillId="0" borderId="56" xfId="0" applyBorder="1">
      <alignment vertical="center"/>
    </xf>
    <xf numFmtId="0" fontId="0" fillId="0" borderId="58" xfId="0" applyBorder="1">
      <alignment vertical="center"/>
    </xf>
    <xf numFmtId="0" fontId="0" fillId="0" borderId="0" xfId="0" applyAlignment="1" applyProtection="1">
      <alignment horizontal="left" vertical="center"/>
      <protection locked="0"/>
    </xf>
    <xf numFmtId="0" fontId="0" fillId="0" borderId="29" xfId="0" applyBorder="1" applyAlignment="1" applyProtection="1">
      <alignment horizontal="left" vertical="center"/>
      <protection locked="0"/>
    </xf>
    <xf numFmtId="0" fontId="19" fillId="0" borderId="0" xfId="0" applyFont="1">
      <alignment vertical="center"/>
    </xf>
    <xf numFmtId="0" fontId="17" fillId="0" borderId="0" xfId="0" applyFont="1">
      <alignment vertical="center"/>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center" vertical="center"/>
    </xf>
    <xf numFmtId="0" fontId="5" fillId="3" borderId="0" xfId="0" applyFont="1" applyFill="1" applyAlignment="1" applyProtection="1">
      <alignment horizontal="left" vertical="top"/>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lignment vertical="center"/>
    </xf>
    <xf numFmtId="0" fontId="0" fillId="0" borderId="0" xfId="0">
      <alignment vertical="center"/>
    </xf>
    <xf numFmtId="0" fontId="0" fillId="0" borderId="8" xfId="0" applyBorder="1">
      <alignment vertical="center"/>
    </xf>
    <xf numFmtId="0" fontId="30" fillId="3" borderId="33" xfId="0" applyFont="1" applyFill="1" applyBorder="1" applyAlignment="1">
      <alignment horizontal="center" vertical="center"/>
    </xf>
    <xf numFmtId="0" fontId="16" fillId="3" borderId="34" xfId="0" applyFont="1" applyFill="1" applyBorder="1" applyAlignment="1">
      <alignment horizontal="center" vertical="center"/>
    </xf>
    <xf numFmtId="0" fontId="0" fillId="0" borderId="8" xfId="0" applyBorder="1" applyAlignment="1">
      <alignment horizontal="left" vertical="center"/>
    </xf>
    <xf numFmtId="0" fontId="0" fillId="0" borderId="2" xfId="0" applyBorder="1" applyAlignment="1">
      <alignment horizontal="left" vertical="center"/>
    </xf>
    <xf numFmtId="0" fontId="0" fillId="0" borderId="39" xfId="0" applyBorder="1" applyAlignment="1">
      <alignment horizontal="left" vertical="center"/>
    </xf>
    <xf numFmtId="0" fontId="0" fillId="0" borderId="44" xfId="0" applyBorder="1" applyAlignment="1">
      <alignment horizontal="left" vertical="center"/>
    </xf>
    <xf numFmtId="0" fontId="0" fillId="0" borderId="42" xfId="0" applyBorder="1" applyAlignment="1">
      <alignment horizontal="left" vertical="center"/>
    </xf>
    <xf numFmtId="0" fontId="0" fillId="0" borderId="5" xfId="0" applyBorder="1" applyAlignment="1">
      <alignment horizontal="left" vertical="center"/>
    </xf>
    <xf numFmtId="0" fontId="0" fillId="0" borderId="0" xfId="0"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center" vertical="center"/>
    </xf>
    <xf numFmtId="0" fontId="0" fillId="0" borderId="18" xfId="0" applyBorder="1" applyAlignment="1">
      <alignment horizontal="center" vertical="center"/>
    </xf>
    <xf numFmtId="0" fontId="5" fillId="3" borderId="0" xfId="0" applyFont="1" applyFill="1" applyAlignment="1" applyProtection="1">
      <alignment horizontal="left" vertical="top" wrapText="1"/>
      <protection locked="0"/>
    </xf>
    <xf numFmtId="0" fontId="19" fillId="2" borderId="5" xfId="0" applyFont="1" applyFill="1" applyBorder="1" applyAlignment="1">
      <alignment horizontal="center" vertical="center" wrapText="1"/>
    </xf>
    <xf numFmtId="0" fontId="19" fillId="2" borderId="0" xfId="0" applyFont="1" applyFill="1" applyAlignment="1">
      <alignment horizontal="center" vertical="center" wrapText="1"/>
    </xf>
    <xf numFmtId="0" fontId="19" fillId="2" borderId="6" xfId="0" applyFont="1" applyFill="1" applyBorder="1" applyAlignment="1">
      <alignment horizontal="center" vertical="center" wrapText="1"/>
    </xf>
    <xf numFmtId="0" fontId="19" fillId="0" borderId="8"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3" borderId="0" xfId="0" applyFill="1" applyAlignment="1" applyProtection="1">
      <alignment horizontal="left" vertical="top"/>
      <protection locked="0"/>
    </xf>
    <xf numFmtId="0" fontId="5" fillId="0" borderId="8" xfId="0" applyFont="1" applyBorder="1" applyAlignment="1">
      <alignment horizontal="center" vertical="center"/>
    </xf>
    <xf numFmtId="0" fontId="19" fillId="0" borderId="8" xfId="0" applyFont="1" applyBorder="1" applyAlignment="1">
      <alignment horizontal="left" vertical="center" wrapText="1"/>
    </xf>
    <xf numFmtId="0" fontId="19" fillId="0" borderId="0" xfId="0" applyFont="1" applyAlignment="1">
      <alignment horizontal="center" vertical="center"/>
    </xf>
    <xf numFmtId="0" fontId="18" fillId="0" borderId="8" xfId="0" applyFont="1" applyBorder="1" applyAlignment="1">
      <alignment horizontal="left" vertical="center" wrapText="1"/>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textRotation="255" wrapText="1"/>
    </xf>
    <xf numFmtId="0" fontId="0" fillId="0" borderId="4" xfId="0" applyBorder="1" applyAlignment="1">
      <alignment horizontal="center" vertical="center" textRotation="255" wrapText="1"/>
    </xf>
    <xf numFmtId="0" fontId="0" fillId="0" borderId="5" xfId="0"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9" xfId="0" applyBorder="1" applyAlignment="1">
      <alignment horizontal="center" vertical="center" textRotation="255" wrapText="1"/>
    </xf>
    <xf numFmtId="176" fontId="0" fillId="0" borderId="3" xfId="0" applyNumberFormat="1" applyBorder="1" applyAlignment="1">
      <alignment horizontal="left" vertical="center"/>
    </xf>
    <xf numFmtId="0" fontId="24" fillId="0" borderId="19" xfId="0" applyFont="1" applyBorder="1" applyAlignment="1">
      <alignment horizontal="center" vertical="center"/>
    </xf>
    <xf numFmtId="0" fontId="24" fillId="0" borderId="8" xfId="0" applyFont="1" applyBorder="1" applyAlignment="1">
      <alignment horizontal="center" vertical="center"/>
    </xf>
    <xf numFmtId="0" fontId="0" fillId="0" borderId="15" xfId="0" applyBorder="1" applyAlignment="1">
      <alignment horizontal="center" vertical="center"/>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9" fillId="0" borderId="6" xfId="0" applyFont="1" applyBorder="1" applyAlignment="1">
      <alignment horizontal="left" vertical="center"/>
    </xf>
    <xf numFmtId="0" fontId="15" fillId="0" borderId="0" xfId="0" applyFont="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left" vertical="center" wrapText="1"/>
    </xf>
    <xf numFmtId="0" fontId="10" fillId="0" borderId="8" xfId="0" applyFont="1" applyBorder="1" applyAlignment="1">
      <alignment horizontal="left"/>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0" xfId="0" applyFont="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3" xfId="0" applyBorder="1" applyAlignment="1">
      <alignment horizontal="left" vertical="center"/>
    </xf>
    <xf numFmtId="0" fontId="0" fillId="0" borderId="34" xfId="0" applyBorder="1" applyAlignment="1">
      <alignment horizontal="left" vertical="center"/>
    </xf>
    <xf numFmtId="0" fontId="0" fillId="5" borderId="24" xfId="0" applyFill="1" applyBorder="1" applyAlignment="1" applyProtection="1">
      <alignment horizontal="left" vertical="center"/>
      <protection locked="0"/>
    </xf>
    <xf numFmtId="0" fontId="0" fillId="5" borderId="22" xfId="0" applyFill="1" applyBorder="1" applyAlignment="1" applyProtection="1">
      <alignment horizontal="left" vertical="center"/>
      <protection locked="0"/>
    </xf>
    <xf numFmtId="0" fontId="0" fillId="4" borderId="21" xfId="0" applyFill="1" applyBorder="1" applyAlignment="1" applyProtection="1">
      <alignment horizontal="center" vertical="center"/>
      <protection locked="0"/>
    </xf>
    <xf numFmtId="0" fontId="0" fillId="4" borderId="24" xfId="0"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0" fillId="0" borderId="23" xfId="0" applyBorder="1" applyAlignment="1">
      <alignment horizontal="left" vertical="center"/>
    </xf>
    <xf numFmtId="0" fontId="0" fillId="0" borderId="36" xfId="0" applyBorder="1" applyAlignment="1">
      <alignment horizontal="left" vertical="center"/>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7" xfId="0" applyBorder="1" applyAlignment="1">
      <alignment horizontal="left" vertical="center"/>
    </xf>
    <xf numFmtId="0" fontId="0" fillId="0" borderId="59" xfId="0" applyBorder="1" applyAlignment="1">
      <alignment horizontal="left" vertical="center"/>
    </xf>
    <xf numFmtId="0" fontId="0" fillId="0" borderId="58" xfId="0" applyBorder="1" applyAlignment="1">
      <alignment horizontal="left" vertical="center"/>
    </xf>
    <xf numFmtId="0" fontId="0" fillId="0" borderId="4" xfId="0" applyBorder="1" applyAlignment="1">
      <alignment horizontal="left" vertical="center"/>
    </xf>
    <xf numFmtId="0" fontId="0" fillId="5" borderId="21" xfId="0" applyFill="1" applyBorder="1" applyAlignment="1" applyProtection="1">
      <alignment horizontal="left" vertical="center"/>
      <protection locked="0"/>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5" borderId="21" xfId="0" applyFill="1" applyBorder="1" applyAlignment="1">
      <alignment horizontal="center" vertical="center"/>
    </xf>
    <xf numFmtId="0" fontId="0" fillId="5" borderId="24" xfId="0" applyFill="1" applyBorder="1" applyAlignment="1">
      <alignment horizontal="center" vertical="center"/>
    </xf>
    <xf numFmtId="0" fontId="0" fillId="5" borderId="22" xfId="0" applyFill="1" applyBorder="1" applyAlignment="1">
      <alignment horizontal="center" vertical="center"/>
    </xf>
    <xf numFmtId="0" fontId="0" fillId="4" borderId="28" xfId="0" applyFill="1" applyBorder="1" applyAlignment="1">
      <alignment horizontal="center" vertical="center"/>
    </xf>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0" fillId="6" borderId="21" xfId="0" applyFill="1" applyBorder="1" applyAlignment="1">
      <alignment horizontal="center" vertical="center"/>
    </xf>
    <xf numFmtId="0" fontId="0" fillId="6" borderId="24" xfId="0" applyFill="1" applyBorder="1" applyAlignment="1">
      <alignment horizontal="center" vertical="center"/>
    </xf>
    <xf numFmtId="0" fontId="0" fillId="6" borderId="22" xfId="0" applyFill="1" applyBorder="1" applyAlignment="1">
      <alignment horizontal="center" vertical="center"/>
    </xf>
    <xf numFmtId="0" fontId="0" fillId="3" borderId="21" xfId="0" applyFill="1" applyBorder="1" applyAlignment="1" applyProtection="1">
      <alignment horizontal="left" vertical="center"/>
      <protection locked="0"/>
    </xf>
    <xf numFmtId="0" fontId="0" fillId="3" borderId="22" xfId="0" applyFill="1" applyBorder="1" applyAlignment="1" applyProtection="1">
      <alignment horizontal="left" vertical="center"/>
      <protection locked="0"/>
    </xf>
    <xf numFmtId="176" fontId="0" fillId="3" borderId="21" xfId="0" applyNumberFormat="1" applyFill="1" applyBorder="1" applyAlignment="1" applyProtection="1">
      <alignment horizontal="left" vertical="center"/>
      <protection locked="0"/>
    </xf>
    <xf numFmtId="176" fontId="0" fillId="3" borderId="22" xfId="0" applyNumberFormat="1" applyFill="1" applyBorder="1" applyAlignment="1" applyProtection="1">
      <alignment horizontal="left" vertical="center"/>
      <protection locked="0"/>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4" borderId="21" xfId="0" applyFill="1" applyBorder="1" applyAlignment="1" applyProtection="1">
      <alignment horizontal="left" vertical="center"/>
      <protection locked="0"/>
    </xf>
    <xf numFmtId="0" fontId="0" fillId="4" borderId="24" xfId="0" applyFill="1" applyBorder="1" applyAlignment="1" applyProtection="1">
      <alignment horizontal="left" vertical="center"/>
      <protection locked="0"/>
    </xf>
    <xf numFmtId="0" fontId="0" fillId="4" borderId="22" xfId="0" applyFill="1" applyBorder="1" applyAlignment="1" applyProtection="1">
      <alignment horizontal="left" vertical="center"/>
      <protection locked="0"/>
    </xf>
    <xf numFmtId="0" fontId="0" fillId="3" borderId="21" xfId="0" applyFill="1" applyBorder="1" applyProtection="1">
      <alignment vertical="center"/>
      <protection locked="0"/>
    </xf>
    <xf numFmtId="0" fontId="0" fillId="3" borderId="24" xfId="0" applyFill="1" applyBorder="1" applyProtection="1">
      <alignment vertical="center"/>
      <protection locked="0"/>
    </xf>
    <xf numFmtId="0" fontId="0" fillId="3" borderId="22" xfId="0" applyFill="1" applyBorder="1" applyProtection="1">
      <alignment vertical="center"/>
      <protection locked="0"/>
    </xf>
    <xf numFmtId="0" fontId="0" fillId="4" borderId="21" xfId="0" applyFill="1" applyBorder="1" applyProtection="1">
      <alignment vertical="center"/>
      <protection locked="0"/>
    </xf>
    <xf numFmtId="0" fontId="0" fillId="4" borderId="24" xfId="0" applyFill="1" applyBorder="1" applyProtection="1">
      <alignment vertical="center"/>
      <protection locked="0"/>
    </xf>
    <xf numFmtId="0" fontId="0" fillId="4" borderId="22" xfId="0" applyFill="1" applyBorder="1" applyProtection="1">
      <alignment vertical="center"/>
      <protection locked="0"/>
    </xf>
    <xf numFmtId="0" fontId="0" fillId="6" borderId="21" xfId="0" applyFill="1" applyBorder="1" applyAlignment="1" applyProtection="1">
      <alignment horizontal="left" vertical="center"/>
      <protection locked="0"/>
    </xf>
    <xf numFmtId="0" fontId="0" fillId="6" borderId="24" xfId="0" applyFill="1" applyBorder="1" applyAlignment="1" applyProtection="1">
      <alignment horizontal="left" vertical="center"/>
      <protection locked="0"/>
    </xf>
    <xf numFmtId="0" fontId="0" fillId="6" borderId="22" xfId="0" applyFill="1" applyBorder="1" applyAlignment="1" applyProtection="1">
      <alignment horizontal="left" vertical="center"/>
      <protection locked="0"/>
    </xf>
    <xf numFmtId="0" fontId="17" fillId="0" borderId="21" xfId="0" applyFont="1" applyBorder="1" applyAlignment="1">
      <alignment horizontal="left" vertical="center"/>
    </xf>
    <xf numFmtId="0" fontId="17" fillId="0" borderId="24" xfId="0" applyFont="1" applyBorder="1" applyAlignment="1">
      <alignment horizontal="left" vertical="center"/>
    </xf>
    <xf numFmtId="0" fontId="17" fillId="0" borderId="22" xfId="0" applyFont="1" applyBorder="1" applyAlignment="1">
      <alignment horizontal="left" vertical="center"/>
    </xf>
    <xf numFmtId="49" fontId="0" fillId="3" borderId="21" xfId="0" applyNumberFormat="1" applyFill="1" applyBorder="1" applyAlignment="1" applyProtection="1">
      <alignment horizontal="left" vertical="center"/>
      <protection locked="0"/>
    </xf>
    <xf numFmtId="49" fontId="0" fillId="3" borderId="24" xfId="0" applyNumberFormat="1" applyFill="1" applyBorder="1" applyAlignment="1" applyProtection="1">
      <alignment horizontal="left" vertical="center"/>
      <protection locked="0"/>
    </xf>
    <xf numFmtId="49" fontId="0" fillId="3" borderId="22" xfId="0" applyNumberFormat="1" applyFill="1" applyBorder="1" applyAlignment="1" applyProtection="1">
      <alignment horizontal="left" vertical="center"/>
      <protection locked="0"/>
    </xf>
    <xf numFmtId="0" fontId="0" fillId="3" borderId="24" xfId="0" applyFill="1" applyBorder="1" applyAlignment="1" applyProtection="1">
      <alignment horizontal="left" vertical="center"/>
      <protection locked="0"/>
    </xf>
    <xf numFmtId="0" fontId="0" fillId="0" borderId="32" xfId="0" applyBorder="1" applyAlignment="1">
      <alignment horizontal="center" vertical="top" textRotation="255" wrapText="1"/>
    </xf>
    <xf numFmtId="0" fontId="0" fillId="0" borderId="37" xfId="0" applyBorder="1" applyAlignment="1">
      <alignment horizontal="center" vertical="top" textRotation="255" wrapText="1"/>
    </xf>
    <xf numFmtId="0" fontId="0" fillId="0" borderId="31" xfId="0" applyBorder="1" applyAlignment="1">
      <alignment horizontal="center" vertical="top" textRotation="255" wrapText="1"/>
    </xf>
    <xf numFmtId="0" fontId="0" fillId="0" borderId="37" xfId="0" applyBorder="1" applyAlignment="1">
      <alignment horizontal="center" vertical="top" textRotation="255"/>
    </xf>
    <xf numFmtId="0" fontId="0" fillId="0" borderId="31" xfId="0" applyBorder="1" applyAlignment="1">
      <alignment horizontal="center" vertical="top" textRotation="255"/>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68356</xdr:rowOff>
    </xdr:from>
    <xdr:to>
      <xdr:col>8</xdr:col>
      <xdr:colOff>93569</xdr:colOff>
      <xdr:row>2</xdr:row>
      <xdr:rowOff>57150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050" y="68356"/>
          <a:ext cx="2103344" cy="331694"/>
        </a:xfrm>
        <a:prstGeom prst="round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chemeClr val="bg1"/>
              </a:solidFill>
              <a:latin typeface="ＭＳ Ｐゴシック" pitchFamily="50" charset="-128"/>
              <a:ea typeface="ＭＳ Ｐゴシック" pitchFamily="50" charset="-128"/>
            </a:rPr>
            <a:t>令和６年度</a:t>
          </a:r>
          <a:endParaRPr kumimoji="1" lang="ja-JP" altLang="en-US" sz="1800" b="1">
            <a:solidFill>
              <a:schemeClr val="bg1"/>
            </a:solidFill>
          </a:endParaRPr>
        </a:p>
      </xdr:txBody>
    </xdr:sp>
    <xdr:clientData/>
  </xdr:twoCellAnchor>
  <xdr:twoCellAnchor>
    <xdr:from>
      <xdr:col>0</xdr:col>
      <xdr:colOff>209550</xdr:colOff>
      <xdr:row>4</xdr:row>
      <xdr:rowOff>11206</xdr:rowOff>
    </xdr:from>
    <xdr:to>
      <xdr:col>31</xdr:col>
      <xdr:colOff>161924</xdr:colOff>
      <xdr:row>7</xdr:row>
      <xdr:rowOff>78441</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209550" y="688539"/>
          <a:ext cx="8852957" cy="57523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3200" b="1">
              <a:solidFill>
                <a:schemeClr val="tx1"/>
              </a:solidFill>
              <a:latin typeface="+mn-ea"/>
              <a:ea typeface="+mn-ea"/>
            </a:rPr>
            <a:t>入学申込書</a:t>
          </a:r>
        </a:p>
      </xdr:txBody>
    </xdr:sp>
    <xdr:clientData/>
  </xdr:twoCellAnchor>
  <xdr:twoCellAnchor>
    <xdr:from>
      <xdr:col>26</xdr:col>
      <xdr:colOff>11643</xdr:colOff>
      <xdr:row>25</xdr:row>
      <xdr:rowOff>426507</xdr:rowOff>
    </xdr:from>
    <xdr:to>
      <xdr:col>29</xdr:col>
      <xdr:colOff>419160</xdr:colOff>
      <xdr:row>36</xdr:row>
      <xdr:rowOff>2874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060143" y="5940424"/>
          <a:ext cx="1497600" cy="2095200"/>
        </a:xfrm>
        <a:prstGeom prst="rect">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77519</xdr:colOff>
      <xdr:row>27</xdr:row>
      <xdr:rowOff>242359</xdr:rowOff>
    </xdr:from>
    <xdr:to>
      <xdr:col>30</xdr:col>
      <xdr:colOff>5551</xdr:colOff>
      <xdr:row>28</xdr:row>
      <xdr:rowOff>218017</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126019" y="6571192"/>
          <a:ext cx="1441449"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写真貼付のこと</a:t>
          </a:r>
          <a:endParaRPr kumimoji="1" lang="en-US" altLang="ja-JP" sz="1100"/>
        </a:p>
        <a:p>
          <a:pPr algn="ctr"/>
          <a:r>
            <a:rPr kumimoji="1" lang="ja-JP" altLang="en-US" sz="1100"/>
            <a:t>（</a:t>
          </a:r>
          <a:r>
            <a:rPr kumimoji="1" lang="en-US" altLang="ja-JP" sz="1100"/>
            <a:t>4</a:t>
          </a:r>
          <a:r>
            <a:rPr kumimoji="1" lang="ja-JP" altLang="en-US" sz="1100"/>
            <a:t>ｃｍ</a:t>
          </a:r>
          <a:r>
            <a:rPr kumimoji="1" lang="en-US" altLang="ja-JP" sz="1100"/>
            <a:t>×3</a:t>
          </a:r>
          <a:r>
            <a:rPr kumimoji="1" lang="ja-JP" altLang="en-US" sz="1100"/>
            <a:t>ｃｍ）</a:t>
          </a:r>
        </a:p>
      </xdr:txBody>
    </xdr:sp>
    <xdr:clientData/>
  </xdr:twoCellAnchor>
  <xdr:twoCellAnchor>
    <xdr:from>
      <xdr:col>2</xdr:col>
      <xdr:colOff>19050</xdr:colOff>
      <xdr:row>49</xdr:row>
      <xdr:rowOff>63500</xdr:rowOff>
    </xdr:from>
    <xdr:to>
      <xdr:col>2</xdr:col>
      <xdr:colOff>64769</xdr:colOff>
      <xdr:row>50</xdr:row>
      <xdr:rowOff>1058</xdr:rowOff>
    </xdr:to>
    <xdr:sp macro="" textlink="">
      <xdr:nvSpPr>
        <xdr:cNvPr id="6" name="左大かっこ 5">
          <a:extLst>
            <a:ext uri="{FF2B5EF4-FFF2-40B4-BE49-F238E27FC236}">
              <a16:creationId xmlns:a16="http://schemas.microsoft.com/office/drawing/2014/main" id="{00000000-0008-0000-0000-000006000000}"/>
            </a:ext>
          </a:extLst>
        </xdr:cNvPr>
        <xdr:cNvSpPr/>
      </xdr:nvSpPr>
      <xdr:spPr>
        <a:xfrm>
          <a:off x="463550" y="10297583"/>
          <a:ext cx="45719" cy="974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200025</xdr:colOff>
      <xdr:row>49</xdr:row>
      <xdr:rowOff>31750</xdr:rowOff>
    </xdr:from>
    <xdr:to>
      <xdr:col>30</xdr:col>
      <xdr:colOff>264584</xdr:colOff>
      <xdr:row>50</xdr:row>
      <xdr:rowOff>1058</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a:off x="8338608" y="10265833"/>
          <a:ext cx="64559" cy="10064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178860</xdr:colOff>
      <xdr:row>85</xdr:row>
      <xdr:rowOff>111122</xdr:rowOff>
    </xdr:from>
    <xdr:to>
      <xdr:col>3</xdr:col>
      <xdr:colOff>2329</xdr:colOff>
      <xdr:row>88</xdr:row>
      <xdr:rowOff>67606</xdr:rowOff>
    </xdr:to>
    <xdr:sp macro="" textlink="">
      <xdr:nvSpPr>
        <xdr:cNvPr id="11" name="左大かっこ 10">
          <a:extLst>
            <a:ext uri="{FF2B5EF4-FFF2-40B4-BE49-F238E27FC236}">
              <a16:creationId xmlns:a16="http://schemas.microsoft.com/office/drawing/2014/main" id="{00000000-0008-0000-0000-00000B000000}"/>
            </a:ext>
          </a:extLst>
        </xdr:cNvPr>
        <xdr:cNvSpPr/>
      </xdr:nvSpPr>
      <xdr:spPr>
        <a:xfrm>
          <a:off x="623360" y="20547539"/>
          <a:ext cx="45719" cy="6444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147110</xdr:colOff>
      <xdr:row>108</xdr:row>
      <xdr:rowOff>14818</xdr:rowOff>
    </xdr:from>
    <xdr:to>
      <xdr:col>2</xdr:col>
      <xdr:colOff>196004</xdr:colOff>
      <xdr:row>109</xdr:row>
      <xdr:rowOff>119251</xdr:rowOff>
    </xdr:to>
    <xdr:sp macro="" textlink="">
      <xdr:nvSpPr>
        <xdr:cNvPr id="13" name="左大かっこ 12">
          <a:extLst>
            <a:ext uri="{FF2B5EF4-FFF2-40B4-BE49-F238E27FC236}">
              <a16:creationId xmlns:a16="http://schemas.microsoft.com/office/drawing/2014/main" id="{00000000-0008-0000-0000-00000D000000}"/>
            </a:ext>
          </a:extLst>
        </xdr:cNvPr>
        <xdr:cNvSpPr/>
      </xdr:nvSpPr>
      <xdr:spPr>
        <a:xfrm>
          <a:off x="591610" y="24568151"/>
          <a:ext cx="48894" cy="633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64555</xdr:colOff>
      <xdr:row>108</xdr:row>
      <xdr:rowOff>14818</xdr:rowOff>
    </xdr:from>
    <xdr:to>
      <xdr:col>29</xdr:col>
      <xdr:colOff>114955</xdr:colOff>
      <xdr:row>109</xdr:row>
      <xdr:rowOff>119251</xdr:rowOff>
    </xdr:to>
    <xdr:sp macro="" textlink="">
      <xdr:nvSpPr>
        <xdr:cNvPr id="15" name="右大かっこ 14">
          <a:extLst>
            <a:ext uri="{FF2B5EF4-FFF2-40B4-BE49-F238E27FC236}">
              <a16:creationId xmlns:a16="http://schemas.microsoft.com/office/drawing/2014/main" id="{00000000-0008-0000-0000-00000F000000}"/>
            </a:ext>
          </a:extLst>
        </xdr:cNvPr>
        <xdr:cNvSpPr/>
      </xdr:nvSpPr>
      <xdr:spPr>
        <a:xfrm>
          <a:off x="8203138" y="24568151"/>
          <a:ext cx="50400" cy="6336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26455</xdr:colOff>
      <xdr:row>85</xdr:row>
      <xdr:rowOff>81493</xdr:rowOff>
    </xdr:from>
    <xdr:to>
      <xdr:col>29</xdr:col>
      <xdr:colOff>73255</xdr:colOff>
      <xdr:row>88</xdr:row>
      <xdr:rowOff>37977</xdr:rowOff>
    </xdr:to>
    <xdr:sp macro="" textlink="">
      <xdr:nvSpPr>
        <xdr:cNvPr id="19" name="右大かっこ 18">
          <a:extLst>
            <a:ext uri="{FF2B5EF4-FFF2-40B4-BE49-F238E27FC236}">
              <a16:creationId xmlns:a16="http://schemas.microsoft.com/office/drawing/2014/main" id="{00000000-0008-0000-0000-000013000000}"/>
            </a:ext>
          </a:extLst>
        </xdr:cNvPr>
        <xdr:cNvSpPr/>
      </xdr:nvSpPr>
      <xdr:spPr>
        <a:xfrm>
          <a:off x="8165038" y="20517910"/>
          <a:ext cx="46800" cy="6444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53</xdr:row>
      <xdr:rowOff>63500</xdr:rowOff>
    </xdr:from>
    <xdr:to>
      <xdr:col>2</xdr:col>
      <xdr:colOff>64769</xdr:colOff>
      <xdr:row>54</xdr:row>
      <xdr:rowOff>1058</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a:xfrm>
          <a:off x="463550" y="10297583"/>
          <a:ext cx="45719" cy="9747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200025</xdr:colOff>
      <xdr:row>53</xdr:row>
      <xdr:rowOff>31750</xdr:rowOff>
    </xdr:from>
    <xdr:to>
      <xdr:col>30</xdr:col>
      <xdr:colOff>264584</xdr:colOff>
      <xdr:row>54</xdr:row>
      <xdr:rowOff>1058</xdr:rowOff>
    </xdr:to>
    <xdr:sp macro="" textlink="">
      <xdr:nvSpPr>
        <xdr:cNvPr id="21" name="右大かっこ 20">
          <a:extLst>
            <a:ext uri="{FF2B5EF4-FFF2-40B4-BE49-F238E27FC236}">
              <a16:creationId xmlns:a16="http://schemas.microsoft.com/office/drawing/2014/main" id="{00000000-0008-0000-0000-000015000000}"/>
            </a:ext>
          </a:extLst>
        </xdr:cNvPr>
        <xdr:cNvSpPr/>
      </xdr:nvSpPr>
      <xdr:spPr>
        <a:xfrm>
          <a:off x="8338608" y="10265833"/>
          <a:ext cx="64559" cy="10064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178860</xdr:colOff>
      <xdr:row>90</xdr:row>
      <xdr:rowOff>111122</xdr:rowOff>
    </xdr:from>
    <xdr:to>
      <xdr:col>3</xdr:col>
      <xdr:colOff>2329</xdr:colOff>
      <xdr:row>93</xdr:row>
      <xdr:rowOff>67606</xdr:rowOff>
    </xdr:to>
    <xdr:sp macro="" textlink="">
      <xdr:nvSpPr>
        <xdr:cNvPr id="27" name="左大かっこ 26">
          <a:extLst>
            <a:ext uri="{FF2B5EF4-FFF2-40B4-BE49-F238E27FC236}">
              <a16:creationId xmlns:a16="http://schemas.microsoft.com/office/drawing/2014/main" id="{00000000-0008-0000-0000-00001B000000}"/>
            </a:ext>
          </a:extLst>
        </xdr:cNvPr>
        <xdr:cNvSpPr/>
      </xdr:nvSpPr>
      <xdr:spPr>
        <a:xfrm>
          <a:off x="623360" y="20547539"/>
          <a:ext cx="45719" cy="6444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26455</xdr:colOff>
      <xdr:row>90</xdr:row>
      <xdr:rowOff>81493</xdr:rowOff>
    </xdr:from>
    <xdr:to>
      <xdr:col>29</xdr:col>
      <xdr:colOff>73255</xdr:colOff>
      <xdr:row>93</xdr:row>
      <xdr:rowOff>37977</xdr:rowOff>
    </xdr:to>
    <xdr:sp macro="" textlink="">
      <xdr:nvSpPr>
        <xdr:cNvPr id="28" name="右大かっこ 27">
          <a:extLst>
            <a:ext uri="{FF2B5EF4-FFF2-40B4-BE49-F238E27FC236}">
              <a16:creationId xmlns:a16="http://schemas.microsoft.com/office/drawing/2014/main" id="{00000000-0008-0000-0000-00001C000000}"/>
            </a:ext>
          </a:extLst>
        </xdr:cNvPr>
        <xdr:cNvSpPr/>
      </xdr:nvSpPr>
      <xdr:spPr>
        <a:xfrm>
          <a:off x="8165038" y="21544493"/>
          <a:ext cx="46800" cy="64440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147110</xdr:colOff>
      <xdr:row>113</xdr:row>
      <xdr:rowOff>14818</xdr:rowOff>
    </xdr:from>
    <xdr:to>
      <xdr:col>2</xdr:col>
      <xdr:colOff>196004</xdr:colOff>
      <xdr:row>114</xdr:row>
      <xdr:rowOff>119251</xdr:rowOff>
    </xdr:to>
    <xdr:sp macro="" textlink="">
      <xdr:nvSpPr>
        <xdr:cNvPr id="18" name="左大かっこ 17">
          <a:extLst>
            <a:ext uri="{FF2B5EF4-FFF2-40B4-BE49-F238E27FC236}">
              <a16:creationId xmlns:a16="http://schemas.microsoft.com/office/drawing/2014/main" id="{00000000-0008-0000-0000-000012000000}"/>
            </a:ext>
          </a:extLst>
        </xdr:cNvPr>
        <xdr:cNvSpPr/>
      </xdr:nvSpPr>
      <xdr:spPr>
        <a:xfrm>
          <a:off x="591610" y="24568151"/>
          <a:ext cx="48894" cy="6336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64555</xdr:colOff>
      <xdr:row>113</xdr:row>
      <xdr:rowOff>14818</xdr:rowOff>
    </xdr:from>
    <xdr:to>
      <xdr:col>29</xdr:col>
      <xdr:colOff>114955</xdr:colOff>
      <xdr:row>114</xdr:row>
      <xdr:rowOff>119251</xdr:rowOff>
    </xdr:to>
    <xdr:sp macro="" textlink="">
      <xdr:nvSpPr>
        <xdr:cNvPr id="22" name="右大かっこ 21">
          <a:extLst>
            <a:ext uri="{FF2B5EF4-FFF2-40B4-BE49-F238E27FC236}">
              <a16:creationId xmlns:a16="http://schemas.microsoft.com/office/drawing/2014/main" id="{00000000-0008-0000-0000-000016000000}"/>
            </a:ext>
          </a:extLst>
        </xdr:cNvPr>
        <xdr:cNvSpPr/>
      </xdr:nvSpPr>
      <xdr:spPr>
        <a:xfrm>
          <a:off x="8203138" y="24568151"/>
          <a:ext cx="50400" cy="6336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7671</xdr:colOff>
      <xdr:row>28</xdr:row>
      <xdr:rowOff>193675</xdr:rowOff>
    </xdr:from>
    <xdr:to>
      <xdr:col>30</xdr:col>
      <xdr:colOff>1</xdr:colOff>
      <xdr:row>33</xdr:row>
      <xdr:rowOff>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7056171" y="6691842"/>
          <a:ext cx="1505747" cy="705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上半身・脱帽・</a:t>
          </a:r>
          <a:endParaRPr kumimoji="1" lang="en-US" altLang="ja-JP" sz="1100"/>
        </a:p>
        <a:p>
          <a:pPr algn="l"/>
          <a:r>
            <a:rPr kumimoji="1" lang="ja-JP" altLang="en-US" sz="1100"/>
            <a:t>　  正面向き・背景なし</a:t>
          </a:r>
        </a:p>
      </xdr:txBody>
    </xdr:sp>
    <xdr:clientData/>
  </xdr:twoCellAnchor>
  <xdr:twoCellAnchor>
    <xdr:from>
      <xdr:col>32</xdr:col>
      <xdr:colOff>158748</xdr:colOff>
      <xdr:row>5</xdr:row>
      <xdr:rowOff>12701</xdr:rowOff>
    </xdr:from>
    <xdr:to>
      <xdr:col>54</xdr:col>
      <xdr:colOff>116415</xdr:colOff>
      <xdr:row>16</xdr:row>
      <xdr:rowOff>257175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9350373" y="869951"/>
          <a:ext cx="3243792" cy="244474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このシートは写真貼付スペースと黄色セルのみ入力・編集可能です。「①表面用入力シート」「②ウラ面用入力シート」を入力すると、必要事項が表示されます。</a:t>
          </a:r>
          <a:endParaRPr kumimoji="1" lang="en-US" altLang="ja-JP" sz="1600">
            <a:solidFill>
              <a:srgbClr val="FF0000"/>
            </a:solidFill>
          </a:endParaRPr>
        </a:p>
        <a:p>
          <a:r>
            <a:rPr kumimoji="1" lang="ja-JP" altLang="en-US" sz="1600">
              <a:solidFill>
                <a:srgbClr val="FF0000"/>
              </a:solidFill>
            </a:rPr>
            <a:t>なお、提出の際は</a:t>
          </a:r>
          <a:r>
            <a:rPr kumimoji="1" lang="en-US" altLang="ja-JP" sz="1600">
              <a:solidFill>
                <a:srgbClr val="FF0000"/>
              </a:solidFill>
            </a:rPr>
            <a:t>PDF</a:t>
          </a:r>
          <a:r>
            <a:rPr kumimoji="1" lang="ja-JP" altLang="en-US" sz="1600">
              <a:solidFill>
                <a:srgbClr val="FF0000"/>
              </a:solidFill>
            </a:rPr>
            <a:t>等に変換せず、</a:t>
          </a:r>
          <a:r>
            <a:rPr kumimoji="1" lang="en-US" altLang="ja-JP" sz="1600">
              <a:solidFill>
                <a:srgbClr val="FF0000"/>
              </a:solidFill>
            </a:rPr>
            <a:t>Excel</a:t>
          </a:r>
          <a:r>
            <a:rPr kumimoji="1" lang="ja-JP" altLang="en-US" sz="1600">
              <a:solidFill>
                <a:srgbClr val="FF0000"/>
              </a:solidFill>
            </a:rPr>
            <a:t>のまま提出してください。</a:t>
          </a:r>
          <a:endParaRPr kumimoji="1" lang="en-US" altLang="ja-JP" sz="16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470646</xdr:colOff>
      <xdr:row>26</xdr:row>
      <xdr:rowOff>178734</xdr:rowOff>
    </xdr:from>
    <xdr:to>
      <xdr:col>24</xdr:col>
      <xdr:colOff>627529</xdr:colOff>
      <xdr:row>33</xdr:row>
      <xdr:rowOff>100853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942293" y="5479116"/>
          <a:ext cx="3944471" cy="13340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応募区分は以下の中から選択してください。</a:t>
          </a:r>
          <a:endParaRPr kumimoji="1" lang="en-US" altLang="ja-JP" sz="1100"/>
        </a:p>
        <a:p>
          <a:r>
            <a:rPr kumimoji="1" lang="ja-JP" altLang="en-US" sz="1100"/>
            <a:t>・農業者</a:t>
          </a:r>
          <a:endParaRPr kumimoji="1" lang="en-US" altLang="ja-JP" sz="1100"/>
        </a:p>
        <a:p>
          <a:r>
            <a:rPr kumimoji="1" lang="ja-JP" altLang="en-US" sz="1100"/>
            <a:t>・６次産業化に取り組んでいる者又はそれを支援している者</a:t>
          </a:r>
          <a:endParaRPr kumimoji="1" lang="en-US" altLang="ja-JP" sz="1100"/>
        </a:p>
        <a:p>
          <a:r>
            <a:rPr kumimoji="1" lang="ja-JP" altLang="en-US" sz="1100"/>
            <a:t>・農村地域活動に携わる者</a:t>
          </a:r>
          <a:endParaRPr kumimoji="1" lang="en-US" altLang="ja-JP" sz="1100"/>
        </a:p>
        <a:p>
          <a:r>
            <a:rPr kumimoji="1" lang="ja-JP" altLang="en-US" sz="1100"/>
            <a:t>　（地域振興、土地改良、担い手育成等のリーダー又は</a:t>
          </a:r>
          <a:endParaRPr kumimoji="1" lang="en-US" altLang="ja-JP" sz="1100"/>
        </a:p>
        <a:p>
          <a:r>
            <a:rPr kumimoji="1" lang="ja-JP" altLang="en-US" sz="1100"/>
            <a:t>　　それらの者を支援している者　等）</a:t>
          </a:r>
        </a:p>
      </xdr:txBody>
    </xdr:sp>
    <xdr:clientData/>
  </xdr:twoCellAnchor>
  <xdr:twoCellAnchor>
    <xdr:from>
      <xdr:col>9</xdr:col>
      <xdr:colOff>437320</xdr:colOff>
      <xdr:row>28</xdr:row>
      <xdr:rowOff>177369</xdr:rowOff>
    </xdr:from>
    <xdr:to>
      <xdr:col>11</xdr:col>
      <xdr:colOff>396187</xdr:colOff>
      <xdr:row>29</xdr:row>
      <xdr:rowOff>116845</xdr:rowOff>
    </xdr:to>
    <xdr:sp macro="" textlink="">
      <xdr:nvSpPr>
        <xdr:cNvPr id="4" name="上矢印 3">
          <a:extLst>
            <a:ext uri="{FF2B5EF4-FFF2-40B4-BE49-F238E27FC236}">
              <a16:creationId xmlns:a16="http://schemas.microsoft.com/office/drawing/2014/main" id="{00000000-0008-0000-0100-000004000000}"/>
            </a:ext>
          </a:extLst>
        </xdr:cNvPr>
        <xdr:cNvSpPr/>
      </xdr:nvSpPr>
      <xdr:spPr>
        <a:xfrm rot="7230796">
          <a:off x="8328953" y="5477861"/>
          <a:ext cx="139501" cy="892317"/>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914400</xdr:colOff>
      <xdr:row>16</xdr:row>
      <xdr:rowOff>66675</xdr:rowOff>
    </xdr:from>
    <xdr:to>
      <xdr:col>2</xdr:col>
      <xdr:colOff>2190750</xdr:colOff>
      <xdr:row>17</xdr:row>
      <xdr:rowOff>190500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924175" y="2933700"/>
          <a:ext cx="127635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どちらか一方必須</a:t>
          </a:r>
        </a:p>
      </xdr:txBody>
    </xdr:sp>
    <xdr:clientData/>
  </xdr:twoCellAnchor>
  <xdr:twoCellAnchor>
    <xdr:from>
      <xdr:col>2</xdr:col>
      <xdr:colOff>733425</xdr:colOff>
      <xdr:row>16</xdr:row>
      <xdr:rowOff>66675</xdr:rowOff>
    </xdr:from>
    <xdr:to>
      <xdr:col>2</xdr:col>
      <xdr:colOff>971550</xdr:colOff>
      <xdr:row>17</xdr:row>
      <xdr:rowOff>142875</xdr:rowOff>
    </xdr:to>
    <xdr:sp macro="" textlink="">
      <xdr:nvSpPr>
        <xdr:cNvPr id="5" name="右中かっこ 4">
          <a:extLst>
            <a:ext uri="{FF2B5EF4-FFF2-40B4-BE49-F238E27FC236}">
              <a16:creationId xmlns:a16="http://schemas.microsoft.com/office/drawing/2014/main" id="{00000000-0008-0000-0100-000005000000}"/>
            </a:ext>
          </a:extLst>
        </xdr:cNvPr>
        <xdr:cNvSpPr/>
      </xdr:nvSpPr>
      <xdr:spPr>
        <a:xfrm>
          <a:off x="2743200" y="2933700"/>
          <a:ext cx="238125" cy="276225"/>
        </a:xfrm>
        <a:prstGeom prst="rightBrace">
          <a:avLst/>
        </a:prstGeom>
        <a:ln>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AL120"/>
  <sheetViews>
    <sheetView tabSelected="1" view="pageBreakPreview" zoomScaleNormal="100" zoomScaleSheetLayoutView="100" workbookViewId="0">
      <selection activeCell="AY21" sqref="AY21"/>
    </sheetView>
  </sheetViews>
  <sheetFormatPr defaultColWidth="2.875" defaultRowHeight="13.5" x14ac:dyDescent="0.15"/>
  <cols>
    <col min="3" max="3" width="3.625" customWidth="1"/>
    <col min="4" max="4" width="3.5" customWidth="1"/>
    <col min="5" max="25" width="3.625" customWidth="1"/>
    <col min="26" max="28" width="4.5" customWidth="1"/>
    <col min="29" max="29" width="5.375" customWidth="1"/>
    <col min="30" max="30" width="5.5" customWidth="1"/>
    <col min="31" max="31" width="4.375" customWidth="1"/>
    <col min="32" max="32" width="3.625" customWidth="1"/>
    <col min="34" max="34" width="11.5" hidden="1" customWidth="1"/>
    <col min="35" max="35" width="7.5" hidden="1" customWidth="1"/>
    <col min="36" max="40" width="2.875" customWidth="1"/>
  </cols>
  <sheetData>
    <row r="2" spans="1:36" x14ac:dyDescent="0.15">
      <c r="X2" s="167" t="s">
        <v>6559</v>
      </c>
      <c r="Y2" s="167"/>
      <c r="Z2" s="167">
        <f>①表面用入力シート!E7</f>
        <v>0</v>
      </c>
      <c r="AA2" s="167" t="s">
        <v>6562</v>
      </c>
      <c r="AB2" s="167">
        <f>①表面用入力シート!G7</f>
        <v>0</v>
      </c>
      <c r="AC2" s="167" t="s">
        <v>6563</v>
      </c>
      <c r="AD2" s="167">
        <f>①表面用入力シート!I7</f>
        <v>0</v>
      </c>
      <c r="AE2" s="181" t="s">
        <v>6561</v>
      </c>
    </row>
    <row r="3" spans="1:36" x14ac:dyDescent="0.15">
      <c r="X3" s="167"/>
      <c r="Y3" s="167"/>
      <c r="Z3" s="167"/>
      <c r="AA3" s="167"/>
      <c r="AB3" s="167"/>
      <c r="AC3" s="167"/>
      <c r="AD3" s="167"/>
      <c r="AE3" s="181"/>
    </row>
    <row r="10" spans="1:36" x14ac:dyDescent="0.15">
      <c r="B10" t="s">
        <v>0</v>
      </c>
    </row>
    <row r="11" spans="1:36" ht="24" x14ac:dyDescent="0.15">
      <c r="B11" s="12" t="s">
        <v>6695</v>
      </c>
      <c r="C11" s="1"/>
      <c r="D11" s="1"/>
      <c r="E11" s="1"/>
      <c r="F11" s="1"/>
    </row>
    <row r="13" spans="1:36" x14ac:dyDescent="0.15">
      <c r="A13" s="206" t="s">
        <v>1</v>
      </c>
      <c r="B13" s="206"/>
      <c r="C13" s="206"/>
      <c r="D13" s="206"/>
      <c r="E13" s="163" t="s">
        <v>41</v>
      </c>
      <c r="F13" s="164"/>
      <c r="G13" s="164"/>
      <c r="H13" s="164"/>
      <c r="I13" s="164"/>
      <c r="J13" s="164"/>
      <c r="K13" s="164"/>
      <c r="L13" s="164"/>
      <c r="M13" s="165"/>
      <c r="N13" s="163" t="s">
        <v>5</v>
      </c>
      <c r="O13" s="165"/>
      <c r="P13" s="163" t="s">
        <v>6</v>
      </c>
      <c r="Q13" s="164"/>
      <c r="R13" s="164"/>
      <c r="S13" s="164"/>
      <c r="T13" s="164"/>
      <c r="U13" s="164"/>
      <c r="V13" s="164"/>
      <c r="W13" s="164"/>
      <c r="X13" s="164"/>
      <c r="Y13" s="164"/>
      <c r="Z13" s="164"/>
      <c r="AA13" s="164"/>
      <c r="AB13" s="164"/>
      <c r="AC13" s="164"/>
      <c r="AD13" s="164"/>
      <c r="AE13" s="164"/>
      <c r="AF13" s="165"/>
    </row>
    <row r="14" spans="1:36" x14ac:dyDescent="0.15">
      <c r="A14" s="206"/>
      <c r="B14" s="206"/>
      <c r="C14" s="206"/>
      <c r="D14" s="206"/>
      <c r="E14" s="169"/>
      <c r="F14" s="161"/>
      <c r="G14" s="161"/>
      <c r="H14" s="161"/>
      <c r="I14" s="161"/>
      <c r="J14" s="161"/>
      <c r="K14" s="161"/>
      <c r="L14" s="161"/>
      <c r="M14" s="207"/>
      <c r="N14" s="169"/>
      <c r="O14" s="207"/>
      <c r="P14" s="169"/>
      <c r="Q14" s="161"/>
      <c r="R14" s="161"/>
      <c r="S14" s="161"/>
      <c r="T14" s="161"/>
      <c r="U14" s="161"/>
      <c r="V14" s="161"/>
      <c r="W14" s="161"/>
      <c r="X14" s="161"/>
      <c r="Y14" s="161"/>
      <c r="Z14" s="161"/>
      <c r="AA14" s="161"/>
      <c r="AB14" s="161"/>
      <c r="AC14" s="161"/>
      <c r="AD14" s="161"/>
      <c r="AE14" s="161"/>
      <c r="AF14" s="207"/>
    </row>
    <row r="15" spans="1:36" ht="18.75" customHeight="1" x14ac:dyDescent="0.15">
      <c r="A15" s="206"/>
      <c r="B15" s="206"/>
      <c r="C15" s="206"/>
      <c r="D15" s="206"/>
      <c r="E15" s="52"/>
      <c r="F15" s="217" t="str">
        <f>IF(①表面用入力シート!E9="","",①表面用入力シート!E9)</f>
        <v/>
      </c>
      <c r="G15" s="217"/>
      <c r="H15" s="217"/>
      <c r="I15" s="53"/>
      <c r="J15" s="217" t="str">
        <f>IF(①表面用入力シート!H9="","",①表面用入力シート!H9)</f>
        <v/>
      </c>
      <c r="K15" s="217"/>
      <c r="L15" s="217"/>
      <c r="M15" s="54"/>
      <c r="N15" s="208" t="str">
        <f>①表面用入力シート!D22</f>
        <v>選択</v>
      </c>
      <c r="O15" s="209"/>
      <c r="P15" s="2" t="s">
        <v>4431</v>
      </c>
      <c r="Q15" s="214" t="str">
        <f>IF(①表面用入力シート!D12="","",①表面用入力シート!D12)</f>
        <v/>
      </c>
      <c r="R15" s="214"/>
      <c r="S15" s="214"/>
      <c r="T15" s="214"/>
      <c r="U15" s="214"/>
      <c r="V15" s="3"/>
      <c r="W15" s="3"/>
      <c r="X15" s="164" t="s">
        <v>6703</v>
      </c>
      <c r="Y15" s="164"/>
      <c r="Z15" s="164"/>
      <c r="AA15" s="3" t="str">
        <f>①表面用入力シート!D16</f>
        <v>選択</v>
      </c>
      <c r="AB15" s="3"/>
      <c r="AC15" s="3"/>
      <c r="AD15" s="3"/>
      <c r="AE15" s="3"/>
      <c r="AF15" s="4"/>
    </row>
    <row r="16" spans="1:36" ht="22.5" customHeight="1" x14ac:dyDescent="0.15">
      <c r="A16" s="206"/>
      <c r="B16" s="206"/>
      <c r="C16" s="206"/>
      <c r="D16" s="206"/>
      <c r="E16" s="49"/>
      <c r="F16" s="215" t="str">
        <f>IF(①表面用入力シート!E8="","",①表面用入力シート!E8)</f>
        <v/>
      </c>
      <c r="G16" s="215"/>
      <c r="H16" s="215"/>
      <c r="I16" s="50"/>
      <c r="J16" s="215" t="str">
        <f>IF(①表面用入力シート!H8="","",①表面用入力シート!H8)</f>
        <v/>
      </c>
      <c r="K16" s="215"/>
      <c r="L16" s="215"/>
      <c r="M16" s="51"/>
      <c r="N16" s="210"/>
      <c r="O16" s="211"/>
      <c r="P16" s="5"/>
      <c r="Q16" t="str">
        <f>AH16&amp;AI16</f>
        <v/>
      </c>
      <c r="AF16" s="6"/>
      <c r="AH16" t="str">
        <f>IF(①表面用入力シート!D13="","",①表面用入力シート!D13)</f>
        <v/>
      </c>
      <c r="AI16" t="str">
        <f>IF(①表面用入力シート!D14="","",①表面用入力シート!D14)</f>
        <v/>
      </c>
      <c r="AJ16" t="str">
        <f>IF(①表面用入力シート!D15="","",①表面用入力シート!D15)</f>
        <v/>
      </c>
    </row>
    <row r="17" spans="1:38" ht="22.5" customHeight="1" x14ac:dyDescent="0.15">
      <c r="A17" s="206"/>
      <c r="B17" s="206"/>
      <c r="C17" s="206"/>
      <c r="D17" s="206"/>
      <c r="E17" s="49"/>
      <c r="F17" s="216"/>
      <c r="G17" s="216"/>
      <c r="H17" s="216"/>
      <c r="I17" s="50"/>
      <c r="J17" s="216"/>
      <c r="K17" s="216"/>
      <c r="L17" s="216"/>
      <c r="M17" s="51"/>
      <c r="N17" s="210"/>
      <c r="O17" s="211"/>
      <c r="P17" s="7"/>
      <c r="Q17" s="8" t="str">
        <f>AJ16</f>
        <v/>
      </c>
      <c r="R17" s="8"/>
      <c r="S17" s="8"/>
      <c r="T17" s="8"/>
      <c r="U17" s="8"/>
      <c r="V17" s="8"/>
      <c r="W17" s="8"/>
      <c r="X17" s="8"/>
      <c r="Y17" s="8"/>
      <c r="Z17" s="8"/>
      <c r="AA17" s="8"/>
      <c r="AB17" s="8"/>
      <c r="AC17" s="8"/>
      <c r="AD17" s="8"/>
      <c r="AE17" s="8"/>
      <c r="AF17" s="9"/>
    </row>
    <row r="18" spans="1:38" ht="24.75" customHeight="1" x14ac:dyDescent="0.15">
      <c r="A18" s="163" t="s">
        <v>2</v>
      </c>
      <c r="B18" s="164"/>
      <c r="C18" s="164"/>
      <c r="D18" s="165"/>
      <c r="E18" s="2"/>
      <c r="F18" s="3"/>
      <c r="G18" s="3"/>
      <c r="H18" s="3"/>
      <c r="I18" s="3"/>
      <c r="J18" s="3"/>
      <c r="K18" s="3"/>
      <c r="L18" s="87"/>
      <c r="M18" s="134"/>
      <c r="N18" s="210"/>
      <c r="O18" s="211"/>
      <c r="P18" s="2" t="s">
        <v>37</v>
      </c>
      <c r="Q18" s="3"/>
      <c r="R18" s="3"/>
      <c r="S18" s="164" t="str">
        <f>IF(①表面用入力シート!D17="","",①表面用入力シート!D17)</f>
        <v/>
      </c>
      <c r="T18" s="164"/>
      <c r="U18" s="164"/>
      <c r="V18" s="3" t="s">
        <v>9</v>
      </c>
      <c r="W18" s="164" t="str">
        <f>IF(①表面用入力シート!F17="","",①表面用入力シート!F17)</f>
        <v/>
      </c>
      <c r="X18" s="164"/>
      <c r="Y18" s="164"/>
      <c r="Z18" s="3" t="s">
        <v>9</v>
      </c>
      <c r="AA18" s="3" t="str">
        <f>IF(①表面用入力シート!H17="","",①表面用入力シート!H17)</f>
        <v/>
      </c>
      <c r="AB18" s="3"/>
      <c r="AC18" s="3"/>
      <c r="AD18" s="3"/>
      <c r="AE18" s="3"/>
      <c r="AF18" s="4"/>
    </row>
    <row r="19" spans="1:38" ht="27.75" customHeight="1" x14ac:dyDescent="0.15">
      <c r="A19" s="166"/>
      <c r="B19" s="167"/>
      <c r="C19" s="167"/>
      <c r="D19" s="168"/>
      <c r="E19" s="135"/>
      <c r="F19" s="17" t="str">
        <f>①表面用入力シート!D10</f>
        <v>選択</v>
      </c>
      <c r="G19" s="17"/>
      <c r="H19" s="17"/>
      <c r="I19" s="17"/>
      <c r="J19" s="17"/>
      <c r="K19" s="17"/>
      <c r="L19" s="17"/>
      <c r="M19" s="136"/>
      <c r="N19" s="210"/>
      <c r="O19" s="211"/>
      <c r="P19" s="5" t="s">
        <v>10</v>
      </c>
      <c r="S19" s="167" t="str">
        <f>IF(①表面用入力シート!D19="","",①表面用入力シート!D19)</f>
        <v/>
      </c>
      <c r="T19" s="167"/>
      <c r="U19" s="167"/>
      <c r="V19" t="s">
        <v>9</v>
      </c>
      <c r="W19" s="167" t="str">
        <f>IF(①表面用入力シート!F19="","",①表面用入力シート!F19)</f>
        <v/>
      </c>
      <c r="X19" s="167"/>
      <c r="Y19" s="167"/>
      <c r="Z19" t="s">
        <v>9</v>
      </c>
      <c r="AA19" t="str">
        <f>IF(①表面用入力シート!H19="","",①表面用入力シート!H19)</f>
        <v/>
      </c>
      <c r="AF19" s="6"/>
    </row>
    <row r="20" spans="1:38" ht="24.75" customHeight="1" x14ac:dyDescent="0.15">
      <c r="A20" s="166"/>
      <c r="B20" s="167"/>
      <c r="C20" s="167"/>
      <c r="D20" s="168"/>
      <c r="E20" s="167" t="str">
        <f>IF(①表面用入力シート!E10="","",①表面用入力シート!E10)</f>
        <v/>
      </c>
      <c r="F20" s="167"/>
      <c r="G20" s="17" t="s">
        <v>11</v>
      </c>
      <c r="H20" s="167" t="str">
        <f>IF(①表面用入力シート!G10="","",①表面用入力シート!G10)</f>
        <v/>
      </c>
      <c r="I20" s="167"/>
      <c r="J20" s="17" t="s">
        <v>13</v>
      </c>
      <c r="K20" s="167" t="str">
        <f>IF(①表面用入力シート!I10="","",①表面用入力シート!I10)</f>
        <v/>
      </c>
      <c r="L20" s="167"/>
      <c r="M20" s="17" t="s">
        <v>14</v>
      </c>
      <c r="N20" s="210"/>
      <c r="O20" s="211"/>
      <c r="P20" s="5" t="s">
        <v>44</v>
      </c>
      <c r="S20" s="167" t="str">
        <f>IF(①表面用入力シート!D18="","",①表面用入力シート!D18)</f>
        <v/>
      </c>
      <c r="T20" s="167"/>
      <c r="U20" s="167"/>
      <c r="V20" t="s">
        <v>9</v>
      </c>
      <c r="W20" s="167" t="str">
        <f>IF(①表面用入力シート!F18="","",①表面用入力シート!F18)</f>
        <v/>
      </c>
      <c r="X20" s="167"/>
      <c r="Y20" s="167"/>
      <c r="Z20" t="s">
        <v>9</v>
      </c>
      <c r="AA20" t="str">
        <f>IF(①表面用入力シート!H18="","",①表面用入力シート!H18)</f>
        <v/>
      </c>
      <c r="AF20" s="6"/>
      <c r="AH20" t="str">
        <f>IF(F19="昭和",E20+1925,IF(F19="平成",E20+1988,"―"))</f>
        <v>―</v>
      </c>
      <c r="AI20" t="str">
        <f>AH20&amp;"/"&amp;H20&amp;"/"&amp;K20</f>
        <v>―//</v>
      </c>
    </row>
    <row r="21" spans="1:38" ht="24.75" customHeight="1" x14ac:dyDescent="0.15">
      <c r="A21" s="166"/>
      <c r="B21" s="167"/>
      <c r="C21" s="167"/>
      <c r="D21" s="168"/>
      <c r="E21" s="5"/>
      <c r="L21" s="13"/>
      <c r="M21" s="14"/>
      <c r="N21" s="210"/>
      <c r="O21" s="211"/>
      <c r="P21" s="5" t="s">
        <v>6544</v>
      </c>
      <c r="U21" s="181" t="str">
        <f>IF(①表面用入力シート!D20="","",①表面用入力シート!D20)</f>
        <v/>
      </c>
      <c r="V21" s="181"/>
      <c r="W21" s="181"/>
      <c r="X21" s="181"/>
      <c r="Y21" s="181"/>
      <c r="Z21" s="181"/>
      <c r="AA21" s="181"/>
      <c r="AB21" s="181"/>
      <c r="AC21" s="181"/>
      <c r="AD21" s="181"/>
      <c r="AE21" s="181"/>
      <c r="AF21" s="6"/>
      <c r="AH21" s="46">
        <v>45382</v>
      </c>
    </row>
    <row r="22" spans="1:38" ht="24.75" customHeight="1" x14ac:dyDescent="0.15">
      <c r="A22" s="169"/>
      <c r="B22" s="161"/>
      <c r="C22" s="161"/>
      <c r="D22" s="207"/>
      <c r="E22" s="7"/>
      <c r="F22" s="8"/>
      <c r="H22" s="8" t="s">
        <v>3</v>
      </c>
      <c r="I22" s="8"/>
      <c r="J22" s="161" t="str">
        <f>IF(K20="","",DATEDIF(AI20,AH21,"Y"))</f>
        <v/>
      </c>
      <c r="K22" s="161"/>
      <c r="L22" s="8" t="s">
        <v>4</v>
      </c>
      <c r="M22" s="15"/>
      <c r="N22" s="212"/>
      <c r="O22" s="213"/>
      <c r="P22" s="5" t="s">
        <v>6545</v>
      </c>
      <c r="U22" s="181" t="str">
        <f>IF(①表面用入力シート!D21="","",①表面用入力シート!D21)</f>
        <v/>
      </c>
      <c r="V22" s="181"/>
      <c r="W22" s="181"/>
      <c r="X22" s="181"/>
      <c r="Y22" s="181"/>
      <c r="Z22" s="181"/>
      <c r="AA22" s="181"/>
      <c r="AB22" s="181"/>
      <c r="AC22" s="181"/>
      <c r="AD22" s="181"/>
      <c r="AE22" s="181"/>
      <c r="AF22" s="6"/>
    </row>
    <row r="23" spans="1:38" ht="15.75" customHeight="1" x14ac:dyDescent="0.15">
      <c r="A23" s="163" t="s">
        <v>7</v>
      </c>
      <c r="B23" s="164"/>
      <c r="C23" s="164"/>
      <c r="D23" s="165"/>
      <c r="E23" s="163" t="str">
        <f>①表面用入力シート!D25</f>
        <v>選択</v>
      </c>
      <c r="F23" s="164"/>
      <c r="G23" s="164"/>
      <c r="H23" s="164"/>
      <c r="I23" s="164"/>
      <c r="J23" s="170" t="str">
        <f>IF(①表面用入力シート!E25="","",①表面用入力シート!E25)</f>
        <v/>
      </c>
      <c r="K23" s="170"/>
      <c r="L23" s="170" t="s">
        <v>11</v>
      </c>
      <c r="M23" s="170" t="str">
        <f>IF(①表面用入力シート!G25="","",①表面用入力シート!G25)</f>
        <v/>
      </c>
      <c r="N23" s="170"/>
      <c r="O23" s="164" t="s">
        <v>6552</v>
      </c>
      <c r="P23" s="164" t="str">
        <f>IF(①表面用入力シート!D26="その他",①表面用入力シート!D27,①表面用入力シート!D26)</f>
        <v>選択</v>
      </c>
      <c r="Q23" s="164"/>
      <c r="R23" s="164"/>
      <c r="S23" s="164" t="s">
        <v>12</v>
      </c>
      <c r="T23" s="164"/>
      <c r="U23" s="193" t="str">
        <f>AH24&amp;AI24</f>
        <v/>
      </c>
      <c r="V23" s="193"/>
      <c r="W23" s="193"/>
      <c r="X23" s="193"/>
      <c r="Y23" s="193"/>
      <c r="Z23" s="193"/>
      <c r="AA23" s="193"/>
      <c r="AB23" s="193"/>
      <c r="AC23" s="193"/>
      <c r="AD23" s="193"/>
      <c r="AE23" s="193"/>
      <c r="AF23" s="55"/>
    </row>
    <row r="24" spans="1:38" ht="15.75" customHeight="1" x14ac:dyDescent="0.15">
      <c r="A24" s="166"/>
      <c r="B24" s="167"/>
      <c r="C24" s="167"/>
      <c r="D24" s="168"/>
      <c r="E24" s="166"/>
      <c r="F24" s="167"/>
      <c r="G24" s="167"/>
      <c r="H24" s="167"/>
      <c r="I24" s="167"/>
      <c r="J24" s="171"/>
      <c r="K24" s="171"/>
      <c r="L24" s="171"/>
      <c r="M24" s="171"/>
      <c r="N24" s="171"/>
      <c r="O24" s="167"/>
      <c r="P24" s="167"/>
      <c r="Q24" s="167"/>
      <c r="R24" s="167"/>
      <c r="S24" s="167"/>
      <c r="T24" s="167"/>
      <c r="U24" s="196"/>
      <c r="V24" s="196"/>
      <c r="W24" s="196"/>
      <c r="X24" s="196"/>
      <c r="Y24" s="196"/>
      <c r="Z24" s="196"/>
      <c r="AA24" s="196"/>
      <c r="AB24" s="196"/>
      <c r="AC24" s="196"/>
      <c r="AD24" s="196"/>
      <c r="AE24" s="196"/>
      <c r="AF24" s="56"/>
      <c r="AH24" t="str">
        <f>IF(①表面用入力シート!D23="","",①表面用入力シート!D23)</f>
        <v/>
      </c>
      <c r="AI24" t="str">
        <f>IF(①表面用入力シート!D24="","",①表面用入力シート!D24)</f>
        <v/>
      </c>
    </row>
    <row r="25" spans="1:38" ht="15.75" customHeight="1" x14ac:dyDescent="0.15">
      <c r="A25" s="166"/>
      <c r="B25" s="167"/>
      <c r="C25" s="167"/>
      <c r="D25" s="168"/>
      <c r="E25" s="169"/>
      <c r="F25" s="161"/>
      <c r="G25" s="161"/>
      <c r="H25" s="161"/>
      <c r="I25" s="161"/>
      <c r="J25" s="172"/>
      <c r="K25" s="172"/>
      <c r="L25" s="172"/>
      <c r="M25" s="172"/>
      <c r="N25" s="172"/>
      <c r="O25" s="161"/>
      <c r="P25" s="161"/>
      <c r="Q25" s="161"/>
      <c r="R25" s="161"/>
      <c r="S25" s="161"/>
      <c r="T25" s="161"/>
      <c r="U25" s="199"/>
      <c r="V25" s="199"/>
      <c r="W25" s="199"/>
      <c r="X25" s="199"/>
      <c r="Y25" s="199"/>
      <c r="Z25" s="199"/>
      <c r="AA25" s="199"/>
      <c r="AB25" s="199"/>
      <c r="AC25" s="199"/>
      <c r="AD25" s="199"/>
      <c r="AE25" s="199"/>
      <c r="AF25" s="57"/>
    </row>
    <row r="26" spans="1:38" ht="33.75" customHeight="1" x14ac:dyDescent="0.15">
      <c r="A26" s="192" t="s">
        <v>6658</v>
      </c>
      <c r="B26" s="193"/>
      <c r="C26" s="193"/>
      <c r="D26" s="194"/>
      <c r="E26" s="3"/>
      <c r="F26" s="220" t="str">
        <f>①表面用入力シート!D28</f>
        <v>選択</v>
      </c>
      <c r="G26" s="220"/>
      <c r="H26" s="220"/>
      <c r="I26" s="220"/>
      <c r="J26" s="220"/>
      <c r="K26" s="220"/>
      <c r="L26" s="220"/>
      <c r="M26" s="220"/>
      <c r="N26" s="220"/>
      <c r="O26" s="220"/>
      <c r="P26" s="220"/>
      <c r="Q26" s="220"/>
      <c r="R26" s="220"/>
      <c r="S26" s="220"/>
      <c r="T26" s="220"/>
      <c r="U26" s="220"/>
      <c r="V26" s="220"/>
      <c r="W26" s="220"/>
      <c r="X26" s="221"/>
      <c r="Y26" s="2"/>
      <c r="Z26" s="3"/>
      <c r="AA26" s="3"/>
      <c r="AB26" s="3"/>
      <c r="AC26" s="3"/>
      <c r="AD26" s="3"/>
      <c r="AE26" s="3"/>
      <c r="AF26" s="4"/>
      <c r="AJ26" s="45"/>
      <c r="AK26" s="45"/>
      <c r="AL26" s="58"/>
    </row>
    <row r="27" spans="1:38" ht="22.5" customHeight="1" x14ac:dyDescent="0.15">
      <c r="A27" s="195"/>
      <c r="B27" s="196"/>
      <c r="C27" s="196"/>
      <c r="D27" s="197"/>
      <c r="F27" s="222" t="s">
        <v>6708</v>
      </c>
      <c r="G27" s="223"/>
      <c r="H27" s="223"/>
      <c r="I27" s="223"/>
      <c r="J27" s="223"/>
      <c r="K27" s="223"/>
      <c r="L27" s="223"/>
      <c r="M27" s="223"/>
      <c r="N27" s="223"/>
      <c r="O27" s="223"/>
      <c r="P27" s="223"/>
      <c r="Q27" s="223"/>
      <c r="R27" s="223"/>
      <c r="S27" s="223"/>
      <c r="T27" s="223"/>
      <c r="U27" s="223"/>
      <c r="V27" s="223"/>
      <c r="W27" s="223"/>
      <c r="X27" s="224"/>
      <c r="Y27" s="5"/>
      <c r="AF27" s="6"/>
    </row>
    <row r="28" spans="1:38" ht="21" customHeight="1" x14ac:dyDescent="0.15">
      <c r="A28" s="195"/>
      <c r="B28" s="196"/>
      <c r="C28" s="196"/>
      <c r="D28" s="197"/>
      <c r="F28" s="137" t="s">
        <v>6546</v>
      </c>
      <c r="G28" s="138"/>
      <c r="H28" s="138"/>
      <c r="I28" s="138"/>
      <c r="J28" s="204" t="str">
        <f>IF(①表面用入力シート!D30="選択","",①表面用入力シート!D30)</f>
        <v/>
      </c>
      <c r="K28" s="204"/>
      <c r="L28" s="204"/>
      <c r="M28" s="204"/>
      <c r="N28" s="204"/>
      <c r="O28" s="204"/>
      <c r="P28" s="204"/>
      <c r="Q28" s="204"/>
      <c r="R28" s="138"/>
      <c r="S28" s="138"/>
      <c r="T28" s="138"/>
      <c r="U28" s="138"/>
      <c r="V28" s="138"/>
      <c r="W28" s="138"/>
      <c r="X28" s="139"/>
      <c r="Y28" s="5"/>
      <c r="AF28" s="6"/>
    </row>
    <row r="29" spans="1:38" ht="21" customHeight="1" x14ac:dyDescent="0.15">
      <c r="A29" s="198"/>
      <c r="B29" s="199"/>
      <c r="C29" s="199"/>
      <c r="D29" s="200"/>
      <c r="E29" s="8"/>
      <c r="F29" s="205" t="s">
        <v>6547</v>
      </c>
      <c r="G29" s="205"/>
      <c r="H29" s="205"/>
      <c r="I29" s="205"/>
      <c r="J29" s="205"/>
      <c r="K29" s="205"/>
      <c r="L29" s="205"/>
      <c r="M29" s="59"/>
      <c r="N29" s="191" t="str">
        <f>IF(①表面用入力シート!D31="選択","",①表面用入力シート!D31)</f>
        <v/>
      </c>
      <c r="O29" s="191"/>
      <c r="P29" s="191"/>
      <c r="Q29" s="191" t="str">
        <f>IF(①表面用入力シート!E31="","",①表面用入力シート!E31)</f>
        <v/>
      </c>
      <c r="R29" s="191"/>
      <c r="S29" s="203" t="s">
        <v>6557</v>
      </c>
      <c r="T29" s="203"/>
      <c r="U29" s="59"/>
      <c r="V29" s="59"/>
      <c r="W29" s="59"/>
      <c r="X29" s="60"/>
      <c r="Y29" s="5"/>
      <c r="AF29" s="6"/>
    </row>
    <row r="30" spans="1:38" ht="8.25" customHeight="1" x14ac:dyDescent="0.15">
      <c r="A30" s="188" t="s">
        <v>6640</v>
      </c>
      <c r="B30" s="189"/>
      <c r="C30" s="189"/>
      <c r="D30" s="190"/>
      <c r="E30" s="41"/>
      <c r="F30" s="41"/>
      <c r="G30" s="41"/>
      <c r="H30" s="41"/>
      <c r="I30" s="41"/>
      <c r="J30" s="41"/>
      <c r="K30" s="41"/>
      <c r="L30" s="41"/>
      <c r="M30" s="41"/>
      <c r="N30" s="41"/>
      <c r="O30" s="41"/>
      <c r="P30" s="41"/>
      <c r="Q30" s="41"/>
      <c r="R30" s="41"/>
      <c r="S30" s="41"/>
      <c r="T30" s="41"/>
      <c r="U30" s="41"/>
      <c r="V30" s="41"/>
      <c r="W30" s="41"/>
      <c r="X30" s="41"/>
      <c r="Y30" s="5"/>
      <c r="AF30" s="6"/>
    </row>
    <row r="31" spans="1:38" ht="16.5" customHeight="1" x14ac:dyDescent="0.15">
      <c r="A31" s="188"/>
      <c r="B31" s="189"/>
      <c r="C31" s="189"/>
      <c r="D31" s="190"/>
      <c r="E31" s="42"/>
      <c r="F31" s="95" t="str">
        <f>①表面用入力シート!D32</f>
        <v>選択</v>
      </c>
      <c r="G31" s="42"/>
      <c r="H31" s="42"/>
      <c r="I31" s="42"/>
      <c r="J31" s="43" t="s">
        <v>6654</v>
      </c>
      <c r="K31" s="42"/>
      <c r="L31" s="42"/>
      <c r="M31" s="42"/>
      <c r="N31" s="42"/>
      <c r="O31" s="42"/>
      <c r="P31" s="42"/>
      <c r="Q31" s="42"/>
      <c r="R31" s="42"/>
      <c r="S31" s="42"/>
      <c r="T31" s="42"/>
      <c r="U31" s="42"/>
      <c r="V31" s="42"/>
      <c r="W31" s="42"/>
      <c r="X31" s="42"/>
      <c r="Y31" s="5"/>
      <c r="AF31" s="6"/>
    </row>
    <row r="32" spans="1:38" ht="8.25" customHeight="1" x14ac:dyDescent="0.15">
      <c r="A32" s="188"/>
      <c r="B32" s="189"/>
      <c r="C32" s="189"/>
      <c r="D32" s="190"/>
      <c r="E32" s="41"/>
      <c r="F32" s="41"/>
      <c r="G32" s="41"/>
      <c r="H32" s="41"/>
      <c r="I32" s="41"/>
      <c r="J32" s="41"/>
      <c r="K32" s="41"/>
      <c r="L32" s="41"/>
      <c r="M32" s="41"/>
      <c r="N32" s="41"/>
      <c r="O32" s="41"/>
      <c r="P32" s="41"/>
      <c r="Q32" s="41"/>
      <c r="R32" s="41"/>
      <c r="S32" s="41"/>
      <c r="T32" s="41"/>
      <c r="U32" s="41"/>
      <c r="V32" s="41"/>
      <c r="W32" s="41"/>
      <c r="X32" s="41"/>
      <c r="Y32" s="5"/>
      <c r="AF32" s="6"/>
    </row>
    <row r="33" spans="1:32" ht="16.5" customHeight="1" x14ac:dyDescent="0.15">
      <c r="A33" s="192" t="s">
        <v>15</v>
      </c>
      <c r="B33" s="193"/>
      <c r="C33" s="193"/>
      <c r="D33" s="194"/>
      <c r="E33" s="2"/>
      <c r="F33" s="3"/>
      <c r="G33" s="3"/>
      <c r="H33" s="229" t="s">
        <v>16</v>
      </c>
      <c r="I33" s="230"/>
      <c r="J33" s="230"/>
      <c r="K33" s="230"/>
      <c r="L33" s="23"/>
      <c r="M33" s="226" t="str">
        <f>IF(①表面用入力シート!D34="","",①表面用入力シート!D34)</f>
        <v/>
      </c>
      <c r="N33" s="226"/>
      <c r="O33" s="226"/>
      <c r="P33" s="226"/>
      <c r="Q33" s="226"/>
      <c r="R33" s="226"/>
      <c r="S33" s="226"/>
      <c r="T33" s="226"/>
      <c r="U33" s="226"/>
      <c r="V33" s="226"/>
      <c r="W33" s="226"/>
      <c r="X33" s="20"/>
      <c r="Y33" s="5"/>
      <c r="AF33" s="6"/>
    </row>
    <row r="34" spans="1:32" ht="16.5" customHeight="1" x14ac:dyDescent="0.15">
      <c r="A34" s="195"/>
      <c r="B34" s="196"/>
      <c r="C34" s="196"/>
      <c r="D34" s="197"/>
      <c r="E34" s="166" t="str">
        <f>IF(①表面用入力シート!D33="","",①表面用入力シート!D33)</f>
        <v/>
      </c>
      <c r="F34" s="167"/>
      <c r="G34" t="s">
        <v>6548</v>
      </c>
      <c r="H34" s="231"/>
      <c r="I34" s="232"/>
      <c r="J34" s="232"/>
      <c r="K34" s="232"/>
      <c r="L34" s="24"/>
      <c r="M34" s="227"/>
      <c r="N34" s="227"/>
      <c r="O34" s="227"/>
      <c r="P34" s="227"/>
      <c r="Q34" s="227"/>
      <c r="R34" s="227"/>
      <c r="S34" s="227"/>
      <c r="T34" s="227"/>
      <c r="U34" s="227"/>
      <c r="V34" s="227"/>
      <c r="W34" s="227"/>
      <c r="X34" s="21"/>
      <c r="Y34" s="5"/>
      <c r="AF34" s="6"/>
    </row>
    <row r="35" spans="1:32" ht="16.5" customHeight="1" x14ac:dyDescent="0.15">
      <c r="A35" s="198"/>
      <c r="B35" s="199"/>
      <c r="C35" s="199"/>
      <c r="D35" s="200"/>
      <c r="E35" s="18"/>
      <c r="F35" s="19"/>
      <c r="G35" s="19"/>
      <c r="H35" s="233"/>
      <c r="I35" s="234"/>
      <c r="J35" s="234"/>
      <c r="K35" s="234"/>
      <c r="L35" s="25" t="s">
        <v>6549</v>
      </c>
      <c r="M35" s="22"/>
      <c r="N35" s="228" t="str">
        <f>IF(①表面用入力シート!D35="","",①表面用入力シート!D35)</f>
        <v/>
      </c>
      <c r="O35" s="228"/>
      <c r="P35" s="228"/>
      <c r="Q35" s="228"/>
      <c r="R35" s="228"/>
      <c r="S35" s="228"/>
      <c r="T35" s="228"/>
      <c r="U35" s="228"/>
      <c r="V35" s="228"/>
      <c r="W35" s="228"/>
      <c r="X35" s="40" t="s">
        <v>38</v>
      </c>
      <c r="Y35" s="5"/>
      <c r="AF35" s="6"/>
    </row>
    <row r="36" spans="1:32" ht="16.5" customHeight="1" x14ac:dyDescent="0.15">
      <c r="A36" s="192" t="s">
        <v>6659</v>
      </c>
      <c r="B36" s="193"/>
      <c r="C36" s="193"/>
      <c r="D36" s="194"/>
      <c r="E36" s="2"/>
      <c r="F36" s="164" t="str">
        <f>IF(①表面用入力シート!D36=①表面用入力シート!R36,①表面用入力シート!J36,①表面用入力シート!D36)</f>
        <v>選択</v>
      </c>
      <c r="G36" s="164"/>
      <c r="H36" s="3"/>
      <c r="I36" s="3"/>
      <c r="J36" s="3"/>
      <c r="K36" s="3"/>
      <c r="L36" s="3"/>
      <c r="M36" s="3"/>
      <c r="N36" s="3"/>
      <c r="O36" s="3"/>
      <c r="P36" s="3"/>
      <c r="Q36" s="3"/>
      <c r="R36" s="3"/>
      <c r="S36" s="3"/>
      <c r="T36" s="3"/>
      <c r="U36" s="3"/>
      <c r="V36" s="3"/>
      <c r="W36" s="3"/>
      <c r="X36" s="4"/>
      <c r="Y36" s="5"/>
      <c r="AF36" s="6"/>
    </row>
    <row r="37" spans="1:32" ht="16.5" customHeight="1" x14ac:dyDescent="0.15">
      <c r="A37" s="195"/>
      <c r="B37" s="196"/>
      <c r="C37" s="196"/>
      <c r="D37" s="197"/>
      <c r="E37" s="5"/>
      <c r="F37" s="161"/>
      <c r="G37" s="161"/>
      <c r="X37" s="6"/>
      <c r="Y37" s="5"/>
      <c r="AF37" s="6"/>
    </row>
    <row r="38" spans="1:32" ht="16.5" customHeight="1" x14ac:dyDescent="0.15">
      <c r="A38" s="192" t="s">
        <v>6648</v>
      </c>
      <c r="B38" s="193"/>
      <c r="C38" s="193"/>
      <c r="D38" s="193"/>
      <c r="E38" s="193"/>
      <c r="F38" s="193"/>
      <c r="G38" s="193"/>
      <c r="H38" s="193"/>
      <c r="I38" s="193"/>
      <c r="J38" s="193"/>
      <c r="K38" s="193"/>
      <c r="L38" s="235" t="str">
        <f>①表面用入力シート!D37</f>
        <v>選択</v>
      </c>
      <c r="M38" s="193"/>
      <c r="N38" s="193"/>
      <c r="O38" s="193"/>
      <c r="P38" s="193"/>
      <c r="Q38" s="193"/>
      <c r="R38" s="193"/>
      <c r="S38" s="193"/>
      <c r="T38" s="193"/>
      <c r="U38" s="193"/>
      <c r="V38" s="193"/>
      <c r="W38" s="193"/>
      <c r="X38" s="193"/>
      <c r="Y38" s="193"/>
      <c r="Z38" s="193"/>
      <c r="AA38" s="193"/>
      <c r="AB38" s="193"/>
      <c r="AC38" s="193"/>
      <c r="AD38" s="193"/>
      <c r="AE38" s="193"/>
      <c r="AF38" s="194"/>
    </row>
    <row r="39" spans="1:32" ht="16.5" customHeight="1" x14ac:dyDescent="0.15">
      <c r="A39" s="198"/>
      <c r="B39" s="199"/>
      <c r="C39" s="199"/>
      <c r="D39" s="199"/>
      <c r="E39" s="199"/>
      <c r="F39" s="199"/>
      <c r="G39" s="199"/>
      <c r="H39" s="199"/>
      <c r="I39" s="199"/>
      <c r="J39" s="199"/>
      <c r="K39" s="199"/>
      <c r="L39" s="236"/>
      <c r="M39" s="199"/>
      <c r="N39" s="199"/>
      <c r="O39" s="199"/>
      <c r="P39" s="199"/>
      <c r="Q39" s="199"/>
      <c r="R39" s="199"/>
      <c r="S39" s="199"/>
      <c r="T39" s="199"/>
      <c r="U39" s="199"/>
      <c r="V39" s="199"/>
      <c r="W39" s="199"/>
      <c r="X39" s="199"/>
      <c r="Y39" s="199"/>
      <c r="Z39" s="199"/>
      <c r="AA39" s="199"/>
      <c r="AB39" s="199"/>
      <c r="AC39" s="199"/>
      <c r="AD39" s="199"/>
      <c r="AE39" s="199"/>
      <c r="AF39" s="200"/>
    </row>
    <row r="40" spans="1:32" ht="16.5" customHeight="1" x14ac:dyDescent="0.15">
      <c r="A40" s="192" t="s">
        <v>6616</v>
      </c>
      <c r="B40" s="193"/>
      <c r="C40" s="193"/>
      <c r="D40" s="194"/>
      <c r="E40" s="176" t="s">
        <v>6673</v>
      </c>
      <c r="F40" s="177"/>
      <c r="G40" s="116"/>
      <c r="H40" s="117" t="s">
        <v>6674</v>
      </c>
      <c r="I40" s="117"/>
      <c r="J40" s="117"/>
      <c r="K40" s="117" t="str">
        <f>IF(①表面用入力シート!D38=①表面用入力シート!T38,①表面用入力シート!J38,①表面用入力シート!D38)</f>
        <v>選択</v>
      </c>
      <c r="L40" s="117"/>
      <c r="M40" s="116"/>
      <c r="N40" s="117"/>
      <c r="O40" s="117"/>
      <c r="P40" s="116"/>
      <c r="Q40" s="117"/>
      <c r="R40" s="117"/>
      <c r="S40" s="117"/>
      <c r="T40" s="117"/>
      <c r="U40" s="117"/>
      <c r="V40" s="117"/>
      <c r="W40" s="117"/>
      <c r="X40" s="117"/>
      <c r="Y40" s="117"/>
      <c r="Z40" s="117"/>
      <c r="AA40" s="116"/>
      <c r="AB40" s="117"/>
      <c r="AC40" s="117"/>
      <c r="AD40" s="117"/>
      <c r="AE40" s="117"/>
      <c r="AF40" s="125"/>
    </row>
    <row r="41" spans="1:32" ht="16.5" customHeight="1" x14ac:dyDescent="0.15">
      <c r="A41" s="195"/>
      <c r="B41" s="196"/>
      <c r="C41" s="196"/>
      <c r="D41" s="197"/>
      <c r="E41" s="178"/>
      <c r="F41" s="179"/>
      <c r="G41" s="48"/>
      <c r="H41" s="61" t="s">
        <v>6675</v>
      </c>
      <c r="K41" s="120" t="str">
        <f>①表面用入力シート!D39</f>
        <v>選択</v>
      </c>
      <c r="L41" s="48"/>
      <c r="M41" s="48"/>
      <c r="P41" s="48"/>
      <c r="S41" s="121"/>
      <c r="T41" s="123"/>
      <c r="U41" s="61" t="s">
        <v>6682</v>
      </c>
      <c r="W41" t="str">
        <f>①表面用入力シート!D40</f>
        <v>選択</v>
      </c>
      <c r="AA41" s="48"/>
      <c r="AF41" s="6"/>
    </row>
    <row r="42" spans="1:32" ht="16.5" customHeight="1" x14ac:dyDescent="0.15">
      <c r="A42" s="195"/>
      <c r="B42" s="196"/>
      <c r="C42" s="196"/>
      <c r="D42" s="197"/>
      <c r="E42" s="119" t="s">
        <v>6676</v>
      </c>
      <c r="F42" s="123"/>
      <c r="G42" s="120"/>
      <c r="H42" s="120"/>
      <c r="I42" s="121"/>
      <c r="J42" s="120"/>
      <c r="K42" s="118" t="s">
        <v>6618</v>
      </c>
      <c r="L42" s="120"/>
      <c r="M42" s="120" t="str">
        <f>①表面用入力シート!E41</f>
        <v>選択</v>
      </c>
      <c r="N42" s="120"/>
      <c r="O42" s="120" t="s">
        <v>6677</v>
      </c>
      <c r="P42" s="124"/>
      <c r="Q42" s="120" t="str">
        <f>①表面用入力シート!G41</f>
        <v>選択</v>
      </c>
      <c r="R42" s="120"/>
      <c r="S42" s="120" t="s">
        <v>6678</v>
      </c>
      <c r="T42" s="120"/>
      <c r="U42" s="120"/>
      <c r="V42" s="120" t="str">
        <f>①表面用入力シート!J41</f>
        <v>選択</v>
      </c>
      <c r="W42" s="120"/>
      <c r="X42" s="120"/>
      <c r="Y42" s="120"/>
      <c r="Z42" s="120"/>
      <c r="AA42" s="124"/>
      <c r="AB42" s="120"/>
      <c r="AC42" s="120"/>
      <c r="AD42" s="120"/>
      <c r="AE42" s="121"/>
      <c r="AF42" s="126"/>
    </row>
    <row r="43" spans="1:32" ht="16.5" customHeight="1" x14ac:dyDescent="0.15">
      <c r="A43" s="198"/>
      <c r="B43" s="199"/>
      <c r="C43" s="199"/>
      <c r="D43" s="200"/>
      <c r="E43" s="122" t="s">
        <v>6617</v>
      </c>
      <c r="F43" s="8"/>
      <c r="G43" s="8"/>
      <c r="H43" s="8"/>
      <c r="I43" s="85"/>
      <c r="J43" s="8"/>
      <c r="K43" s="128" t="str">
        <f>IF(①表面用入力シート!D42=①表面用入力シート!N42,"",①表面用入力シート!D42)</f>
        <v/>
      </c>
      <c r="L43" s="8"/>
      <c r="M43" s="8"/>
      <c r="N43" s="8"/>
      <c r="O43" s="8"/>
      <c r="P43" s="84"/>
      <c r="Q43" t="s">
        <v>6633</v>
      </c>
      <c r="R43" s="8"/>
      <c r="S43" s="8"/>
      <c r="T43" s="8"/>
      <c r="U43" s="8"/>
      <c r="V43" s="8"/>
      <c r="W43" s="8" t="s">
        <v>6679</v>
      </c>
      <c r="X43" s="8"/>
      <c r="Y43" s="8"/>
      <c r="Z43" s="8" t="str">
        <f>IF(①表面用入力シート!D42=①表面用入力シート!P42,①表面用入力シート!D43,"ー")</f>
        <v>ー</v>
      </c>
      <c r="AA43" s="8" t="s">
        <v>6634</v>
      </c>
      <c r="AB43" s="8"/>
      <c r="AC43" s="84"/>
      <c r="AD43" s="133"/>
      <c r="AE43" s="8"/>
      <c r="AF43" s="127"/>
    </row>
    <row r="44" spans="1:32" x14ac:dyDescent="0.15">
      <c r="A44" s="2"/>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4"/>
    </row>
    <row r="45" spans="1:32" x14ac:dyDescent="0.15">
      <c r="A45" s="5"/>
      <c r="AF45" s="6"/>
    </row>
    <row r="46" spans="1:32" ht="14.25" x14ac:dyDescent="0.15">
      <c r="A46" s="5"/>
      <c r="B46" s="39" t="s">
        <v>17</v>
      </c>
      <c r="AF46" s="6"/>
    </row>
    <row r="47" spans="1:32" x14ac:dyDescent="0.15">
      <c r="A47" s="5"/>
      <c r="AF47" s="6"/>
    </row>
    <row r="48" spans="1:32" ht="14.25" x14ac:dyDescent="0.15">
      <c r="A48" s="5"/>
      <c r="B48" s="39" t="s">
        <v>18</v>
      </c>
      <c r="AF48" s="6"/>
    </row>
    <row r="49" spans="1:32" ht="14.25" x14ac:dyDescent="0.15">
      <c r="A49" s="5"/>
      <c r="B49" s="39"/>
      <c r="AF49" s="6"/>
    </row>
    <row r="50" spans="1:32" ht="81.75" customHeight="1" x14ac:dyDescent="0.15">
      <c r="A50" s="5"/>
      <c r="C50" s="32"/>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26"/>
      <c r="AF50" s="16"/>
    </row>
    <row r="51" spans="1:32" ht="14.25" customHeight="1" x14ac:dyDescent="0.15">
      <c r="A51" s="5"/>
      <c r="C51" s="26"/>
      <c r="D51" s="27"/>
      <c r="Q51" s="10"/>
      <c r="AE51" s="26"/>
      <c r="AF51" s="16"/>
    </row>
    <row r="52" spans="1:32" ht="24.75" customHeight="1" x14ac:dyDescent="0.15">
      <c r="A52" s="5"/>
      <c r="B52" s="39" t="s">
        <v>19</v>
      </c>
      <c r="AF52" s="6"/>
    </row>
    <row r="53" spans="1:32" ht="14.25" x14ac:dyDescent="0.15">
      <c r="A53" s="5"/>
      <c r="B53" s="39"/>
      <c r="AF53" s="6"/>
    </row>
    <row r="54" spans="1:32" ht="81.75" customHeight="1" x14ac:dyDescent="0.15">
      <c r="A54" s="5"/>
      <c r="C54" s="32"/>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26"/>
      <c r="AF54" s="16"/>
    </row>
    <row r="55" spans="1:32" ht="14.25" customHeight="1" x14ac:dyDescent="0.15">
      <c r="A55" s="7"/>
      <c r="B55" s="8"/>
      <c r="C55" s="96"/>
      <c r="D55" s="97"/>
      <c r="E55" s="8"/>
      <c r="F55" s="8"/>
      <c r="G55" s="8"/>
      <c r="H55" s="8"/>
      <c r="I55" s="8"/>
      <c r="J55" s="8"/>
      <c r="K55" s="8"/>
      <c r="L55" s="8"/>
      <c r="M55" s="8"/>
      <c r="N55" s="8"/>
      <c r="O55" s="8"/>
      <c r="P55" s="8"/>
      <c r="Q55" s="98"/>
      <c r="R55" s="8"/>
      <c r="S55" s="8"/>
      <c r="T55" s="8"/>
      <c r="U55" s="8"/>
      <c r="V55" s="8"/>
      <c r="W55" s="8"/>
      <c r="X55" s="8"/>
      <c r="Y55" s="8"/>
      <c r="Z55" s="8"/>
      <c r="AA55" s="8"/>
      <c r="AB55" s="8"/>
      <c r="AC55" s="8"/>
      <c r="AD55" s="8"/>
      <c r="AE55" s="96"/>
      <c r="AF55" s="99"/>
    </row>
    <row r="56" spans="1:32" ht="18.75" customHeight="1" x14ac:dyDescent="0.15">
      <c r="C56" s="28"/>
      <c r="D56" s="27"/>
      <c r="Q56" s="10"/>
      <c r="AA56" s="37" t="s">
        <v>34</v>
      </c>
      <c r="AE56" s="26"/>
      <c r="AF56" s="32"/>
    </row>
    <row r="57" spans="1:32" ht="61.5" customHeight="1" x14ac:dyDescent="0.15">
      <c r="A57" s="2"/>
      <c r="B57" s="38" t="s">
        <v>22</v>
      </c>
      <c r="C57" s="33"/>
      <c r="D57" s="34"/>
      <c r="E57" s="3"/>
      <c r="F57" s="3"/>
      <c r="G57" s="3"/>
      <c r="H57" s="3"/>
      <c r="I57" s="3"/>
      <c r="J57" s="3"/>
      <c r="K57" s="3"/>
      <c r="L57" s="3"/>
      <c r="M57" s="3"/>
      <c r="N57" s="3"/>
      <c r="O57" s="3"/>
      <c r="P57" s="3"/>
      <c r="Q57" s="35"/>
      <c r="R57" s="3"/>
      <c r="S57" s="3"/>
      <c r="T57" s="3"/>
      <c r="U57" s="3"/>
      <c r="V57" s="3"/>
      <c r="W57" s="3"/>
      <c r="X57" s="3"/>
      <c r="Y57" s="3"/>
      <c r="Z57" s="3"/>
      <c r="AA57" s="3"/>
      <c r="AB57" s="3"/>
      <c r="AC57" s="3"/>
      <c r="AD57" s="3"/>
      <c r="AE57" s="33"/>
      <c r="AF57" s="36"/>
    </row>
    <row r="58" spans="1:32" ht="19.5" customHeight="1" x14ac:dyDescent="0.15">
      <c r="A58" s="5"/>
      <c r="B58" s="225" t="s">
        <v>6686</v>
      </c>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6"/>
    </row>
    <row r="59" spans="1:32" x14ac:dyDescent="0.15">
      <c r="A59" s="5"/>
      <c r="AF59" s="6"/>
    </row>
    <row r="60" spans="1:32" ht="22.5" customHeight="1" x14ac:dyDescent="0.15">
      <c r="A60" s="5"/>
      <c r="C60" t="s">
        <v>20</v>
      </c>
      <c r="D60" s="8"/>
      <c r="E60" s="8"/>
      <c r="F60" s="8"/>
      <c r="G60" s="8"/>
      <c r="H60" s="8"/>
      <c r="I60" s="133"/>
      <c r="J60" s="133" t="str">
        <f>IF('②ウラ用入力シート '!E7='②ウラ用入力シート '!O7,"",'②ウラ用入力シート '!E7)</f>
        <v/>
      </c>
      <c r="K60" s="133"/>
      <c r="L60" s="8"/>
      <c r="O60" s="8" t="s">
        <v>6593</v>
      </c>
      <c r="P60" s="8"/>
      <c r="Q60" s="8"/>
      <c r="R60" s="8"/>
      <c r="S60" s="8" t="s">
        <v>6594</v>
      </c>
      <c r="T60" s="133" t="str">
        <f>IF('②ウラ用入力シート '!F8="","",'②ウラ用入力シート '!F8)</f>
        <v/>
      </c>
      <c r="U60" s="8" t="s">
        <v>6595</v>
      </c>
      <c r="V60" s="8"/>
      <c r="W60" s="8" t="s">
        <v>6596</v>
      </c>
      <c r="X60" s="133" t="str">
        <f>IF('②ウラ用入力シート '!F9="","",'②ウラ用入力シート '!F9)</f>
        <v/>
      </c>
      <c r="Y60" s="8" t="s">
        <v>6595</v>
      </c>
      <c r="Z60" s="8" t="s">
        <v>6597</v>
      </c>
      <c r="AA60" s="8"/>
      <c r="AB60" s="8"/>
      <c r="AF60" s="6"/>
    </row>
    <row r="61" spans="1:32" ht="16.5" customHeight="1" x14ac:dyDescent="0.15">
      <c r="A61" s="5"/>
      <c r="AF61" s="6"/>
    </row>
    <row r="62" spans="1:32" ht="22.5" customHeight="1" x14ac:dyDescent="0.15">
      <c r="A62" s="5"/>
      <c r="D62" t="s">
        <v>6662</v>
      </c>
      <c r="P62" s="161" t="str">
        <f>IF('②ウラ用入力シート '!E10="","",'②ウラ用入力シート '!E10)</f>
        <v/>
      </c>
      <c r="Q62" s="161"/>
      <c r="R62" s="161"/>
      <c r="S62" s="161"/>
      <c r="T62" s="161"/>
      <c r="U62" s="161"/>
      <c r="V62" s="161"/>
      <c r="W62" s="161"/>
      <c r="X62" s="161"/>
      <c r="Y62" s="161"/>
      <c r="Z62" s="161"/>
      <c r="AF62" s="6"/>
    </row>
    <row r="63" spans="1:32" ht="16.5" customHeight="1" x14ac:dyDescent="0.15">
      <c r="A63" s="5"/>
      <c r="U63" s="3"/>
      <c r="AF63" s="6"/>
    </row>
    <row r="64" spans="1:32" ht="22.5" customHeight="1" x14ac:dyDescent="0.15">
      <c r="A64" s="5"/>
      <c r="C64" t="s">
        <v>6606</v>
      </c>
      <c r="G64" s="161" t="s">
        <v>6598</v>
      </c>
      <c r="H64" s="161"/>
      <c r="I64" s="161" t="str">
        <f>IF('②ウラ用入力シート '!E11="","",'②ウラ用入力シート '!E11)</f>
        <v/>
      </c>
      <c r="J64" s="161"/>
      <c r="K64" s="8" t="s">
        <v>6599</v>
      </c>
      <c r="N64" s="161" t="s">
        <v>6600</v>
      </c>
      <c r="O64" s="161"/>
      <c r="P64" s="161" t="str">
        <f>IF('②ウラ用入力シート '!E12="","",'②ウラ用入力シート '!E12)</f>
        <v/>
      </c>
      <c r="Q64" s="161"/>
      <c r="R64" s="8" t="s">
        <v>6599</v>
      </c>
      <c r="S64" s="17"/>
      <c r="U64" s="161" t="s">
        <v>6601</v>
      </c>
      <c r="V64" s="161"/>
      <c r="W64" s="161" t="str">
        <f>IF('②ウラ用入力シート '!E13="","",'②ウラ用入力シート '!E13)</f>
        <v/>
      </c>
      <c r="X64" s="161"/>
      <c r="Y64" s="8" t="s">
        <v>6599</v>
      </c>
      <c r="AF64" s="6"/>
    </row>
    <row r="65" spans="1:32" ht="22.5" customHeight="1" x14ac:dyDescent="0.15">
      <c r="A65" s="5"/>
      <c r="G65" s="86" t="s">
        <v>6602</v>
      </c>
      <c r="H65" s="86"/>
      <c r="I65" s="86"/>
      <c r="J65" s="161" t="str">
        <f>IF('②ウラ用入力シート '!E14="","",'②ウラ用入力シート '!E14)</f>
        <v/>
      </c>
      <c r="K65" s="161"/>
      <c r="L65" s="8" t="s">
        <v>6603</v>
      </c>
      <c r="M65" s="161" t="str">
        <f>IF('②ウラ用入力シート '!G14="","",'②ウラ用入力シート '!G14)</f>
        <v/>
      </c>
      <c r="N65" s="161"/>
      <c r="O65" s="8" t="s">
        <v>6604</v>
      </c>
      <c r="P65" s="87"/>
      <c r="Q65" s="3"/>
      <c r="R65" s="161" t="s">
        <v>6605</v>
      </c>
      <c r="S65" s="161"/>
      <c r="T65" s="161" t="str">
        <f>IF('②ウラ用入力シート '!E15="","",'②ウラ用入力シート '!E15)</f>
        <v/>
      </c>
      <c r="U65" s="161"/>
      <c r="V65" s="8" t="s">
        <v>6583</v>
      </c>
      <c r="W65" s="161" t="str">
        <f>IF('②ウラ用入力シート '!G15="","",'②ウラ用入力シート '!G15)</f>
        <v/>
      </c>
      <c r="X65" s="161"/>
      <c r="Y65" s="8" t="s">
        <v>6582</v>
      </c>
      <c r="AF65" s="6"/>
    </row>
    <row r="66" spans="1:32" ht="16.5" customHeight="1" x14ac:dyDescent="0.15">
      <c r="A66" s="5"/>
      <c r="AF66" s="6"/>
    </row>
    <row r="67" spans="1:32" ht="22.5" customHeight="1" x14ac:dyDescent="0.15">
      <c r="A67" s="5"/>
      <c r="C67" t="s">
        <v>21</v>
      </c>
      <c r="AF67" s="6"/>
    </row>
    <row r="68" spans="1:32" x14ac:dyDescent="0.15">
      <c r="A68" s="5"/>
      <c r="D68" s="2" t="s">
        <v>6637</v>
      </c>
      <c r="E68" s="3"/>
      <c r="F68" s="3"/>
      <c r="G68" s="3"/>
      <c r="H68" s="88"/>
      <c r="I68" s="90" t="s">
        <v>6638</v>
      </c>
      <c r="J68" s="3"/>
      <c r="K68" s="4"/>
      <c r="L68" s="2" t="s">
        <v>6637</v>
      </c>
      <c r="M68" s="3"/>
      <c r="N68" s="3"/>
      <c r="O68" s="3"/>
      <c r="P68" s="88"/>
      <c r="Q68" s="90" t="s">
        <v>6638</v>
      </c>
      <c r="R68" s="3"/>
      <c r="S68" s="4"/>
      <c r="T68" s="2" t="s">
        <v>6637</v>
      </c>
      <c r="U68" s="3"/>
      <c r="V68" s="3"/>
      <c r="W68" s="3"/>
      <c r="X68" s="88"/>
      <c r="Y68" s="90" t="s">
        <v>6638</v>
      </c>
      <c r="Z68" s="3"/>
      <c r="AA68" s="4"/>
      <c r="AF68" s="6"/>
    </row>
    <row r="69" spans="1:32" x14ac:dyDescent="0.15">
      <c r="A69" s="5"/>
      <c r="D69" s="180" t="str">
        <f>IF('②ウラ用入力シート '!F16="","",'②ウラ用入力シート '!F16)</f>
        <v/>
      </c>
      <c r="E69" s="181"/>
      <c r="F69" s="181"/>
      <c r="G69" s="181"/>
      <c r="H69" s="182"/>
      <c r="I69" s="185" t="str">
        <f>IF('②ウラ用入力シート '!J16="","",'②ウラ用入力シート '!J16)</f>
        <v/>
      </c>
      <c r="J69" s="167"/>
      <c r="K69" s="89"/>
      <c r="L69" s="180" t="str">
        <f>IF('②ウラ用入力シート '!F17="","",'②ウラ用入力シート '!F17)</f>
        <v/>
      </c>
      <c r="M69" s="181"/>
      <c r="N69" s="181"/>
      <c r="O69" s="181"/>
      <c r="P69" s="182"/>
      <c r="Q69" s="185" t="str">
        <f>IF('②ウラ用入力シート '!J17="","",'②ウラ用入力シート '!J17)</f>
        <v/>
      </c>
      <c r="R69" s="167"/>
      <c r="S69" s="89"/>
      <c r="T69" s="180" t="str">
        <f>IF('②ウラ用入力シート '!F18="","",'②ウラ用入力シート '!F18)</f>
        <v/>
      </c>
      <c r="U69" s="181"/>
      <c r="V69" s="181"/>
      <c r="W69" s="181"/>
      <c r="X69" s="182"/>
      <c r="Y69" s="185" t="str">
        <f>IF('②ウラ用入力シート '!J18="","",'②ウラ用入力シート '!J18)</f>
        <v/>
      </c>
      <c r="Z69" s="167"/>
      <c r="AA69" s="89"/>
      <c r="AF69" s="6"/>
    </row>
    <row r="70" spans="1:32" x14ac:dyDescent="0.15">
      <c r="A70" s="5"/>
      <c r="D70" s="183"/>
      <c r="E70" s="175"/>
      <c r="F70" s="175"/>
      <c r="G70" s="175"/>
      <c r="H70" s="184"/>
      <c r="I70" s="186"/>
      <c r="J70" s="161"/>
      <c r="K70" s="91" t="s">
        <v>8</v>
      </c>
      <c r="L70" s="183"/>
      <c r="M70" s="175"/>
      <c r="N70" s="175"/>
      <c r="O70" s="175"/>
      <c r="P70" s="184"/>
      <c r="Q70" s="186"/>
      <c r="R70" s="161"/>
      <c r="S70" s="91" t="s">
        <v>8</v>
      </c>
      <c r="T70" s="183"/>
      <c r="U70" s="175"/>
      <c r="V70" s="175"/>
      <c r="W70" s="175"/>
      <c r="X70" s="184"/>
      <c r="Y70" s="186"/>
      <c r="Z70" s="161"/>
      <c r="AA70" s="91" t="s">
        <v>8</v>
      </c>
      <c r="AF70" s="6"/>
    </row>
    <row r="71" spans="1:32" x14ac:dyDescent="0.15">
      <c r="A71" s="5"/>
      <c r="AF71" s="6"/>
    </row>
    <row r="72" spans="1:32" ht="22.5" customHeight="1" x14ac:dyDescent="0.15">
      <c r="A72" s="5"/>
      <c r="C72" t="s">
        <v>6639</v>
      </c>
      <c r="H72" s="161" t="s">
        <v>6564</v>
      </c>
      <c r="I72" s="202"/>
      <c r="J72" s="161" t="str">
        <f>IF('②ウラ用入力シート '!E19="","",'②ウラ用入力シート '!E19)</f>
        <v/>
      </c>
      <c r="K72" s="161"/>
      <c r="L72" s="8" t="s">
        <v>6614</v>
      </c>
      <c r="N72" s="161" t="s">
        <v>6587</v>
      </c>
      <c r="O72" s="202"/>
      <c r="P72" s="161" t="str">
        <f>IF('②ウラ用入力シート '!E20="","",'②ウラ用入力シート '!E20)</f>
        <v/>
      </c>
      <c r="Q72" s="161"/>
      <c r="R72" s="8" t="s">
        <v>6614</v>
      </c>
      <c r="T72" s="161" t="s">
        <v>6588</v>
      </c>
      <c r="U72" s="202"/>
      <c r="V72" s="161" t="str">
        <f>IF('②ウラ用入力シート '!E21="","",'②ウラ用入力シート '!E21)</f>
        <v/>
      </c>
      <c r="W72" s="161"/>
      <c r="X72" s="8" t="s">
        <v>6614</v>
      </c>
      <c r="Z72" s="92" t="s">
        <v>6615</v>
      </c>
      <c r="AA72" s="161" t="str">
        <f>IF('②ウラ用入力シート '!E22="","",'②ウラ用入力シート '!E22)</f>
        <v/>
      </c>
      <c r="AB72" s="161"/>
      <c r="AC72" s="161" t="str">
        <f>IF('②ウラ用入力シート '!G22="","",'②ウラ用入力シート '!G22)</f>
        <v/>
      </c>
      <c r="AD72" s="161"/>
      <c r="AE72" s="8" t="str">
        <f>IF('②ウラ用入力シート '!H22="","",'②ウラ用入力シート '!H22)</f>
        <v/>
      </c>
      <c r="AF72" s="6"/>
    </row>
    <row r="73" spans="1:32" x14ac:dyDescent="0.15">
      <c r="A73" s="5"/>
      <c r="AF73" s="6"/>
    </row>
    <row r="74" spans="1:32" x14ac:dyDescent="0.15">
      <c r="A74" s="5"/>
      <c r="AF74" s="6"/>
    </row>
    <row r="75" spans="1:32" x14ac:dyDescent="0.15">
      <c r="A75" s="5"/>
      <c r="AF75" s="6"/>
    </row>
    <row r="76" spans="1:32" ht="13.5" customHeight="1" x14ac:dyDescent="0.15">
      <c r="A76" s="5"/>
      <c r="D76" s="10"/>
      <c r="Q76" s="10"/>
      <c r="AE76" s="10"/>
      <c r="AF76" s="6"/>
    </row>
    <row r="77" spans="1:32" ht="14.25" x14ac:dyDescent="0.15">
      <c r="A77" s="5"/>
      <c r="B77" s="44" t="s">
        <v>39</v>
      </c>
      <c r="AF77" s="6"/>
    </row>
    <row r="78" spans="1:32" x14ac:dyDescent="0.15">
      <c r="A78" s="5"/>
      <c r="AF78" s="6"/>
    </row>
    <row r="79" spans="1:32" x14ac:dyDescent="0.15">
      <c r="A79" s="5"/>
      <c r="C79" t="s">
        <v>23</v>
      </c>
      <c r="D79" t="s">
        <v>27</v>
      </c>
      <c r="J79" s="167" t="s">
        <v>25</v>
      </c>
      <c r="K79" s="167"/>
      <c r="L79" s="175" t="str">
        <f>IF('②ウラ用入力シート '!E25="","",'②ウラ用入力シート '!E25)</f>
        <v/>
      </c>
      <c r="M79" s="175"/>
      <c r="N79" s="175"/>
      <c r="O79" s="175"/>
      <c r="P79" s="175"/>
      <c r="Q79" s="175"/>
      <c r="S79" s="167" t="s">
        <v>24</v>
      </c>
      <c r="T79" s="167"/>
      <c r="U79" s="175" t="str">
        <f>IF('②ウラ用入力シート '!E26="","",'②ウラ用入力シート '!E26)</f>
        <v/>
      </c>
      <c r="V79" s="175"/>
      <c r="W79" s="175"/>
      <c r="X79" s="29" t="s">
        <v>26</v>
      </c>
      <c r="AF79" s="6"/>
    </row>
    <row r="80" spans="1:32" x14ac:dyDescent="0.15">
      <c r="A80" s="5"/>
      <c r="AF80" s="6"/>
    </row>
    <row r="81" spans="1:32" x14ac:dyDescent="0.15">
      <c r="A81" s="5"/>
      <c r="AF81" s="6"/>
    </row>
    <row r="82" spans="1:32" x14ac:dyDescent="0.15">
      <c r="A82" s="5"/>
      <c r="D82" t="s">
        <v>28</v>
      </c>
      <c r="I82" s="167" t="s">
        <v>29</v>
      </c>
      <c r="J82" s="167"/>
      <c r="K82" s="161" t="str">
        <f>IF('②ウラ用入力シート '!E28="","",'②ウラ用入力シート '!E28)</f>
        <v/>
      </c>
      <c r="L82" s="161"/>
      <c r="M82" s="161"/>
      <c r="N82" s="161"/>
      <c r="O82" s="161"/>
      <c r="P82" s="161"/>
      <c r="Q82" s="161"/>
      <c r="R82" s="161"/>
      <c r="S82" s="161"/>
      <c r="T82" s="161"/>
      <c r="U82" s="8" t="s">
        <v>37</v>
      </c>
      <c r="V82" s="161" t="str">
        <f>IF('②ウラ用入力シート '!E29="","",'②ウラ用入力シート '!E29)</f>
        <v/>
      </c>
      <c r="W82" s="161"/>
      <c r="X82" s="133" t="s">
        <v>6613</v>
      </c>
      <c r="Y82" s="161" t="str">
        <f>IF('②ウラ用入力シート '!G29="","",'②ウラ用入力シート '!G29)</f>
        <v/>
      </c>
      <c r="Z82" s="161"/>
      <c r="AA82" s="133" t="s">
        <v>6613</v>
      </c>
      <c r="AB82" s="161" t="str">
        <f>IF('②ウラ用入力シート '!I29="","",'②ウラ用入力シート '!I29)</f>
        <v/>
      </c>
      <c r="AC82" s="161"/>
      <c r="AD82" s="63"/>
      <c r="AF82" s="6"/>
    </row>
    <row r="83" spans="1:32" x14ac:dyDescent="0.15">
      <c r="A83" s="5"/>
      <c r="AF83" s="6"/>
    </row>
    <row r="84" spans="1:32" x14ac:dyDescent="0.15">
      <c r="A84" s="5"/>
      <c r="AF84" s="6"/>
    </row>
    <row r="85" spans="1:32" x14ac:dyDescent="0.15">
      <c r="A85" s="5"/>
      <c r="C85" t="s">
        <v>30</v>
      </c>
      <c r="D85" t="s">
        <v>31</v>
      </c>
      <c r="AF85" s="6"/>
    </row>
    <row r="86" spans="1:32" x14ac:dyDescent="0.15">
      <c r="A86" s="5"/>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F86" s="6"/>
    </row>
    <row r="87" spans="1:32" ht="27.75" customHeight="1" x14ac:dyDescent="0.15">
      <c r="A87" s="5"/>
      <c r="C87" s="82"/>
      <c r="D87" s="201"/>
      <c r="E87" s="201"/>
      <c r="F87" s="201"/>
      <c r="G87" s="201"/>
      <c r="H87" s="201"/>
      <c r="I87" s="201"/>
      <c r="J87" s="201"/>
      <c r="K87" s="201"/>
      <c r="L87" s="201"/>
      <c r="M87" s="201"/>
      <c r="N87" s="201"/>
      <c r="O87" s="201"/>
      <c r="P87" s="201"/>
      <c r="Q87" s="201"/>
      <c r="R87" s="201"/>
      <c r="S87" s="201"/>
      <c r="T87" s="201"/>
      <c r="U87" s="201"/>
      <c r="V87" s="201"/>
      <c r="W87" s="201"/>
      <c r="X87" s="201"/>
      <c r="Y87" s="201"/>
      <c r="Z87" s="201"/>
      <c r="AA87" s="201"/>
      <c r="AB87" s="201"/>
      <c r="AC87" s="201"/>
      <c r="AE87" s="31"/>
      <c r="AF87" s="16"/>
    </row>
    <row r="88" spans="1:32" ht="13.5" customHeight="1" x14ac:dyDescent="0.15">
      <c r="A88" s="5"/>
      <c r="D88" s="201"/>
      <c r="E88" s="201"/>
      <c r="F88" s="201"/>
      <c r="G88" s="201"/>
      <c r="H88" s="201"/>
      <c r="I88" s="201"/>
      <c r="J88" s="201"/>
      <c r="K88" s="201"/>
      <c r="L88" s="201"/>
      <c r="M88" s="201"/>
      <c r="N88" s="201"/>
      <c r="O88" s="201"/>
      <c r="P88" s="201"/>
      <c r="Q88" s="201"/>
      <c r="R88" s="201"/>
      <c r="S88" s="201"/>
      <c r="T88" s="201"/>
      <c r="U88" s="201"/>
      <c r="V88" s="201"/>
      <c r="W88" s="201"/>
      <c r="X88" s="201"/>
      <c r="Y88" s="201"/>
      <c r="Z88" s="201"/>
      <c r="AA88" s="201"/>
      <c r="AB88" s="201"/>
      <c r="AC88" s="201"/>
      <c r="AF88" s="6"/>
    </row>
    <row r="89" spans="1:32" x14ac:dyDescent="0.15">
      <c r="A89" s="5"/>
      <c r="AF89" s="6"/>
    </row>
    <row r="90" spans="1:32" x14ac:dyDescent="0.15">
      <c r="A90" s="5"/>
      <c r="C90" t="s">
        <v>32</v>
      </c>
      <c r="D90" t="s">
        <v>35</v>
      </c>
      <c r="AF90" s="6"/>
    </row>
    <row r="91" spans="1:32" x14ac:dyDescent="0.15">
      <c r="A91" s="5"/>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F91" s="6"/>
    </row>
    <row r="92" spans="1:32" ht="27.75" customHeight="1" x14ac:dyDescent="0.15">
      <c r="A92" s="5"/>
      <c r="C92" s="82"/>
      <c r="D92" s="201"/>
      <c r="E92" s="201"/>
      <c r="F92" s="201"/>
      <c r="G92" s="201"/>
      <c r="H92" s="201"/>
      <c r="I92" s="201"/>
      <c r="J92" s="201"/>
      <c r="K92" s="201"/>
      <c r="L92" s="201"/>
      <c r="M92" s="201"/>
      <c r="N92" s="201"/>
      <c r="O92" s="201"/>
      <c r="P92" s="201"/>
      <c r="Q92" s="201"/>
      <c r="R92" s="201"/>
      <c r="S92" s="201"/>
      <c r="T92" s="201"/>
      <c r="U92" s="201"/>
      <c r="V92" s="201"/>
      <c r="W92" s="201"/>
      <c r="X92" s="201"/>
      <c r="Y92" s="201"/>
      <c r="Z92" s="201"/>
      <c r="AA92" s="201"/>
      <c r="AB92" s="201"/>
      <c r="AC92" s="201"/>
      <c r="AE92" s="31"/>
      <c r="AF92" s="16"/>
    </row>
    <row r="93" spans="1:32" ht="13.5" customHeight="1" x14ac:dyDescent="0.15">
      <c r="A93" s="5"/>
      <c r="D93" s="201"/>
      <c r="E93" s="201"/>
      <c r="F93" s="201"/>
      <c r="G93" s="201"/>
      <c r="H93" s="201"/>
      <c r="I93" s="201"/>
      <c r="J93" s="201"/>
      <c r="K93" s="201"/>
      <c r="L93" s="201"/>
      <c r="M93" s="201"/>
      <c r="N93" s="201"/>
      <c r="O93" s="201"/>
      <c r="P93" s="201"/>
      <c r="Q93" s="201"/>
      <c r="R93" s="201"/>
      <c r="S93" s="201"/>
      <c r="T93" s="201"/>
      <c r="U93" s="201"/>
      <c r="V93" s="201"/>
      <c r="W93" s="201"/>
      <c r="X93" s="201"/>
      <c r="Y93" s="201"/>
      <c r="Z93" s="201"/>
      <c r="AA93" s="201"/>
      <c r="AB93" s="201"/>
      <c r="AC93" s="201"/>
      <c r="AF93" s="6"/>
    </row>
    <row r="94" spans="1:32" x14ac:dyDescent="0.15">
      <c r="A94" s="5"/>
      <c r="AF94" s="6"/>
    </row>
    <row r="95" spans="1:32" ht="8.25" customHeight="1" x14ac:dyDescent="0.15">
      <c r="A95" s="5"/>
      <c r="C95" s="31"/>
      <c r="D95" s="30"/>
      <c r="Q95" s="10"/>
      <c r="AE95" s="31"/>
      <c r="AF95" s="16"/>
    </row>
    <row r="96" spans="1:32" ht="8.25" customHeight="1" x14ac:dyDescent="0.15">
      <c r="A96" s="5"/>
      <c r="C96" s="31"/>
      <c r="D96" s="30"/>
      <c r="Q96" s="10"/>
      <c r="AE96" s="31"/>
      <c r="AF96" s="16"/>
    </row>
    <row r="97" spans="1:32" ht="8.25" customHeight="1" x14ac:dyDescent="0.15">
      <c r="A97" s="5"/>
      <c r="C97" s="31"/>
      <c r="D97" s="30"/>
      <c r="Q97" s="10"/>
      <c r="AE97" s="31"/>
      <c r="AF97" s="16"/>
    </row>
    <row r="98" spans="1:32" ht="8.25" customHeight="1" x14ac:dyDescent="0.15">
      <c r="A98" s="5"/>
      <c r="AF98" s="6"/>
    </row>
    <row r="99" spans="1:32" ht="14.25" x14ac:dyDescent="0.15">
      <c r="A99" s="5"/>
      <c r="B99" s="39" t="s">
        <v>40</v>
      </c>
      <c r="AF99" s="6"/>
    </row>
    <row r="100" spans="1:32" x14ac:dyDescent="0.15">
      <c r="A100" s="5"/>
      <c r="AF100" s="6"/>
    </row>
    <row r="101" spans="1:32" x14ac:dyDescent="0.15">
      <c r="A101" s="5"/>
      <c r="C101" t="s">
        <v>23</v>
      </c>
      <c r="D101" t="s">
        <v>27</v>
      </c>
      <c r="J101" s="167" t="s">
        <v>25</v>
      </c>
      <c r="K101" s="167"/>
      <c r="L101" s="202" t="str">
        <f>IF('②ウラ用入力シート '!E34="","",'②ウラ用入力シート '!E34)</f>
        <v/>
      </c>
      <c r="M101" s="202"/>
      <c r="N101" s="202"/>
      <c r="O101" s="202"/>
      <c r="P101" s="202"/>
      <c r="Q101" s="202"/>
      <c r="S101" s="167" t="s">
        <v>24</v>
      </c>
      <c r="T101" s="167"/>
      <c r="U101" s="161" t="str">
        <f>IF('②ウラ用入力シート '!E35="","",'②ウラ用入力シート '!E35)</f>
        <v/>
      </c>
      <c r="V101" s="161"/>
      <c r="W101" s="161"/>
      <c r="X101" s="29" t="s">
        <v>26</v>
      </c>
      <c r="AF101" s="6"/>
    </row>
    <row r="102" spans="1:32" x14ac:dyDescent="0.15">
      <c r="A102" s="5"/>
      <c r="J102" s="17"/>
      <c r="K102" s="17"/>
      <c r="L102" s="11"/>
      <c r="M102" s="11"/>
      <c r="N102" s="11"/>
      <c r="O102" s="11"/>
      <c r="P102" s="11"/>
      <c r="Q102" s="11"/>
      <c r="S102" s="17"/>
      <c r="T102" s="17"/>
      <c r="X102" s="63"/>
      <c r="AF102" s="6"/>
    </row>
    <row r="103" spans="1:32" x14ac:dyDescent="0.15">
      <c r="A103" s="5"/>
      <c r="AF103" s="6"/>
    </row>
    <row r="104" spans="1:32" x14ac:dyDescent="0.15">
      <c r="A104" s="5"/>
      <c r="D104" t="s">
        <v>28</v>
      </c>
      <c r="I104" s="167" t="s">
        <v>29</v>
      </c>
      <c r="J104" s="167"/>
      <c r="K104" s="161" t="str">
        <f>IF('②ウラ用入力シート '!E37="","",'②ウラ用入力シート '!E37)</f>
        <v/>
      </c>
      <c r="L104" s="161"/>
      <c r="M104" s="161"/>
      <c r="N104" s="161"/>
      <c r="O104" s="161"/>
      <c r="P104" s="161"/>
      <c r="Q104" s="161"/>
      <c r="R104" s="161"/>
      <c r="S104" s="161"/>
      <c r="T104" s="161"/>
      <c r="U104" s="8" t="s">
        <v>37</v>
      </c>
      <c r="V104" s="161" t="str">
        <f>IF('②ウラ用入力シート '!E38="","",'②ウラ用入力シート '!E38)</f>
        <v/>
      </c>
      <c r="W104" s="161"/>
      <c r="X104" s="133" t="s">
        <v>6613</v>
      </c>
      <c r="Y104" s="161" t="str">
        <f>IF('②ウラ用入力シート '!G38="","",'②ウラ用入力シート '!G38)</f>
        <v/>
      </c>
      <c r="Z104" s="161"/>
      <c r="AA104" s="133" t="s">
        <v>6613</v>
      </c>
      <c r="AB104" s="161" t="str">
        <f>IF('②ウラ用入力シート '!I38="","",'②ウラ用入力シート '!I38)</f>
        <v/>
      </c>
      <c r="AC104" s="161"/>
      <c r="AD104" s="63"/>
      <c r="AF104" s="6"/>
    </row>
    <row r="105" spans="1:32" x14ac:dyDescent="0.15">
      <c r="A105" s="5"/>
      <c r="I105" s="17"/>
      <c r="J105" s="17"/>
      <c r="AF105" s="6"/>
    </row>
    <row r="106" spans="1:32" x14ac:dyDescent="0.15">
      <c r="A106" s="5"/>
      <c r="AF106" s="6"/>
    </row>
    <row r="107" spans="1:32" x14ac:dyDescent="0.15">
      <c r="A107" s="5"/>
      <c r="C107" t="s">
        <v>30</v>
      </c>
      <c r="D107" t="s">
        <v>33</v>
      </c>
      <c r="AF107" s="6"/>
    </row>
    <row r="108" spans="1:32" ht="7.5" customHeight="1" x14ac:dyDescent="0.15">
      <c r="A108" s="5"/>
      <c r="AF108" s="6"/>
    </row>
    <row r="109" spans="1:32" ht="41.25" customHeight="1" x14ac:dyDescent="0.15">
      <c r="A109" s="5"/>
      <c r="C109" s="8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E109" s="31"/>
      <c r="AF109" s="16"/>
    </row>
    <row r="110" spans="1:32" x14ac:dyDescent="0.15">
      <c r="A110" s="5"/>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F110" s="6"/>
    </row>
    <row r="111" spans="1:32" x14ac:dyDescent="0.15">
      <c r="A111" s="5"/>
      <c r="AF111" s="6"/>
    </row>
    <row r="112" spans="1:32" x14ac:dyDescent="0.15">
      <c r="A112" s="5"/>
      <c r="C112" t="s">
        <v>32</v>
      </c>
      <c r="D112" t="s">
        <v>36</v>
      </c>
      <c r="AF112" s="6"/>
    </row>
    <row r="113" spans="1:32" ht="7.5" customHeight="1" x14ac:dyDescent="0.15">
      <c r="A113" s="5"/>
      <c r="AF113" s="6"/>
    </row>
    <row r="114" spans="1:32" ht="41.25" customHeight="1" x14ac:dyDescent="0.15">
      <c r="A114" s="5"/>
      <c r="C114" s="8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E114" s="31"/>
      <c r="AF114" s="16"/>
    </row>
    <row r="115" spans="1:32" x14ac:dyDescent="0.15">
      <c r="A115" s="5"/>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62"/>
      <c r="AC115" s="162"/>
      <c r="AF115" s="6"/>
    </row>
    <row r="116" spans="1:32" x14ac:dyDescent="0.15">
      <c r="A116" s="7"/>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9"/>
    </row>
    <row r="117" spans="1:32" ht="44.25" customHeight="1" x14ac:dyDescent="0.15">
      <c r="A117" s="2"/>
      <c r="B117" s="38" t="s">
        <v>6712</v>
      </c>
      <c r="C117" s="33"/>
      <c r="D117" s="34"/>
      <c r="E117" s="3"/>
      <c r="F117" s="3"/>
      <c r="G117" s="3"/>
      <c r="H117" s="3"/>
      <c r="I117" s="3"/>
      <c r="J117" s="3"/>
      <c r="K117" s="3"/>
      <c r="L117" s="3"/>
      <c r="M117" s="3"/>
      <c r="N117" s="3"/>
      <c r="O117" s="3"/>
      <c r="P117" s="3"/>
      <c r="Q117" s="35"/>
      <c r="R117" s="3"/>
      <c r="S117" s="3"/>
      <c r="T117" s="3"/>
      <c r="U117" s="3"/>
      <c r="V117" s="3"/>
      <c r="W117" s="3"/>
      <c r="X117" s="3"/>
      <c r="Y117" s="3"/>
      <c r="Z117" s="3"/>
      <c r="AA117" s="3"/>
      <c r="AB117" s="3"/>
      <c r="AC117" s="3"/>
      <c r="AD117" s="3"/>
      <c r="AE117" s="33"/>
      <c r="AF117" s="36"/>
    </row>
    <row r="118" spans="1:32" ht="13.5" customHeight="1" x14ac:dyDescent="0.15">
      <c r="A118" s="5"/>
      <c r="B118" s="173" t="s">
        <v>6713</v>
      </c>
      <c r="C118" s="174"/>
      <c r="D118" s="158" t="s">
        <v>6715</v>
      </c>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60"/>
    </row>
    <row r="119" spans="1:32" ht="47.25" customHeight="1" x14ac:dyDescent="0.15">
      <c r="A119" s="5"/>
      <c r="B119" s="218"/>
      <c r="C119" s="219"/>
      <c r="D119" s="158"/>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60"/>
    </row>
    <row r="120" spans="1:32" ht="5.25" customHeight="1" x14ac:dyDescent="0.15">
      <c r="A120" s="7"/>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9"/>
    </row>
  </sheetData>
  <sheetProtection sheet="1" formatCells="0" formatColumns="0" formatRows="0" insertColumns="0" insertRows="0" insertHyperlinks="0"/>
  <protectedRanges>
    <protectedRange sqref="B119" name="同意欄"/>
  </protectedRanges>
  <mergeCells count="114">
    <mergeCell ref="B119:C119"/>
    <mergeCell ref="T72:U72"/>
    <mergeCell ref="V72:W72"/>
    <mergeCell ref="H72:I72"/>
    <mergeCell ref="J72:K72"/>
    <mergeCell ref="N72:O72"/>
    <mergeCell ref="P72:Q72"/>
    <mergeCell ref="M23:N25"/>
    <mergeCell ref="A33:D35"/>
    <mergeCell ref="F26:X26"/>
    <mergeCell ref="F27:X27"/>
    <mergeCell ref="B58:AE58"/>
    <mergeCell ref="P62:Z62"/>
    <mergeCell ref="A36:D37"/>
    <mergeCell ref="G64:H64"/>
    <mergeCell ref="N64:O64"/>
    <mergeCell ref="R65:S65"/>
    <mergeCell ref="E34:F34"/>
    <mergeCell ref="M33:W34"/>
    <mergeCell ref="N35:W35"/>
    <mergeCell ref="H33:K35"/>
    <mergeCell ref="O23:O25"/>
    <mergeCell ref="L23:L25"/>
    <mergeCell ref="L38:AF39"/>
    <mergeCell ref="P13:AF14"/>
    <mergeCell ref="N13:O14"/>
    <mergeCell ref="N15:O22"/>
    <mergeCell ref="E13:M14"/>
    <mergeCell ref="A18:D22"/>
    <mergeCell ref="H20:I20"/>
    <mergeCell ref="E20:F20"/>
    <mergeCell ref="J22:K22"/>
    <mergeCell ref="Q15:U15"/>
    <mergeCell ref="U21:AE21"/>
    <mergeCell ref="U22:AE22"/>
    <mergeCell ref="K20:L20"/>
    <mergeCell ref="F16:H17"/>
    <mergeCell ref="J16:L17"/>
    <mergeCell ref="F15:H15"/>
    <mergeCell ref="J15:L15"/>
    <mergeCell ref="X15:Z15"/>
    <mergeCell ref="S79:T79"/>
    <mergeCell ref="J79:K79"/>
    <mergeCell ref="S29:T29"/>
    <mergeCell ref="A26:D29"/>
    <mergeCell ref="J28:Q28"/>
    <mergeCell ref="F29:L29"/>
    <mergeCell ref="N29:P29"/>
    <mergeCell ref="AE2:AE3"/>
    <mergeCell ref="AC2:AC3"/>
    <mergeCell ref="AA2:AA3"/>
    <mergeCell ref="Z2:Z3"/>
    <mergeCell ref="X2:Y3"/>
    <mergeCell ref="AD2:AD3"/>
    <mergeCell ref="AB2:AB3"/>
    <mergeCell ref="S23:T25"/>
    <mergeCell ref="P23:R25"/>
    <mergeCell ref="W20:Y20"/>
    <mergeCell ref="W19:Y19"/>
    <mergeCell ref="W18:Y18"/>
    <mergeCell ref="S20:U20"/>
    <mergeCell ref="S19:U19"/>
    <mergeCell ref="S18:U18"/>
    <mergeCell ref="U23:AE25"/>
    <mergeCell ref="A13:D17"/>
    <mergeCell ref="J101:K101"/>
    <mergeCell ref="S101:T101"/>
    <mergeCell ref="I104:J104"/>
    <mergeCell ref="K104:T104"/>
    <mergeCell ref="I82:J82"/>
    <mergeCell ref="AB104:AC104"/>
    <mergeCell ref="Y104:Z104"/>
    <mergeCell ref="V104:W104"/>
    <mergeCell ref="D87:AC88"/>
    <mergeCell ref="D92:AC93"/>
    <mergeCell ref="L101:Q101"/>
    <mergeCell ref="U101:W101"/>
    <mergeCell ref="Q69:R70"/>
    <mergeCell ref="T69:X70"/>
    <mergeCell ref="Y69:Z70"/>
    <mergeCell ref="D54:AD54"/>
    <mergeCell ref="A30:D32"/>
    <mergeCell ref="Q29:R29"/>
    <mergeCell ref="I64:J64"/>
    <mergeCell ref="P64:Q64"/>
    <mergeCell ref="U64:V64"/>
    <mergeCell ref="W64:X64"/>
    <mergeCell ref="A40:D43"/>
    <mergeCell ref="A38:K39"/>
    <mergeCell ref="D50:AD50"/>
    <mergeCell ref="D118:AF119"/>
    <mergeCell ref="AC72:AD72"/>
    <mergeCell ref="AA72:AB72"/>
    <mergeCell ref="D109:AC110"/>
    <mergeCell ref="A23:D25"/>
    <mergeCell ref="E23:I25"/>
    <mergeCell ref="J23:K25"/>
    <mergeCell ref="B118:C118"/>
    <mergeCell ref="L79:Q79"/>
    <mergeCell ref="U79:W79"/>
    <mergeCell ref="K82:T82"/>
    <mergeCell ref="V82:W82"/>
    <mergeCell ref="Y82:Z82"/>
    <mergeCell ref="AB82:AC82"/>
    <mergeCell ref="F36:G37"/>
    <mergeCell ref="E40:F41"/>
    <mergeCell ref="M65:N65"/>
    <mergeCell ref="J65:K65"/>
    <mergeCell ref="T65:U65"/>
    <mergeCell ref="W65:X65"/>
    <mergeCell ref="D114:AC115"/>
    <mergeCell ref="D69:H70"/>
    <mergeCell ref="I69:J70"/>
    <mergeCell ref="L69:P70"/>
  </mergeCells>
  <phoneticPr fontId="1"/>
  <printOptions horizontalCentered="1" verticalCentered="1"/>
  <pageMargins left="0.39370078740157483" right="0.39370078740157483" top="0.39370078740157483" bottom="0.39370078740157483" header="0.31496062992125984" footer="0.31496062992125984"/>
  <pageSetup paperSize="9" scale="79" fitToHeight="2" orientation="portrait" r:id="rId1"/>
  <rowBreaks count="1" manualBreakCount="1">
    <brk id="56"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9"/>
  <sheetViews>
    <sheetView zoomScale="85" zoomScaleNormal="85" workbookViewId="0">
      <pane ySplit="5" topLeftCell="A6" activePane="bottomLeft" state="frozen"/>
      <selection pane="bottomLeft" activeCell="G8" sqref="G8"/>
    </sheetView>
  </sheetViews>
  <sheetFormatPr defaultRowHeight="13.5" x14ac:dyDescent="0.15"/>
  <cols>
    <col min="2" max="2" width="17.375" customWidth="1"/>
    <col min="3" max="3" width="35.5" customWidth="1"/>
    <col min="4" max="11" width="6.125" customWidth="1"/>
    <col min="12" max="12" width="13.75" customWidth="1"/>
    <col min="13" max="13" width="34.375" hidden="1" customWidth="1"/>
    <col min="14" max="14" width="5.25" hidden="1" customWidth="1"/>
    <col min="15" max="20" width="9" hidden="1" customWidth="1"/>
    <col min="21" max="21" width="9" customWidth="1"/>
  </cols>
  <sheetData>
    <row r="1" spans="2:16" ht="14.25" thickBot="1" x14ac:dyDescent="0.2">
      <c r="D1" s="61"/>
      <c r="E1" s="61"/>
      <c r="F1" s="61"/>
      <c r="G1" s="61"/>
      <c r="H1" s="61"/>
      <c r="I1" s="61"/>
      <c r="J1" s="61"/>
      <c r="K1" s="61"/>
    </row>
    <row r="2" spans="2:16" ht="14.25" thickBot="1" x14ac:dyDescent="0.2">
      <c r="D2" s="61"/>
      <c r="E2" s="253" t="s">
        <v>6660</v>
      </c>
      <c r="F2" s="254"/>
      <c r="G2" s="254"/>
      <c r="H2" s="254"/>
      <c r="I2" s="255"/>
      <c r="J2" s="61"/>
      <c r="K2" s="61"/>
    </row>
    <row r="3" spans="2:16" ht="14.25" thickBot="1" x14ac:dyDescent="0.2">
      <c r="D3" s="61"/>
      <c r="E3" s="256" t="s">
        <v>6565</v>
      </c>
      <c r="F3" s="257"/>
      <c r="G3" s="257"/>
      <c r="H3" s="257"/>
      <c r="I3" s="258"/>
      <c r="J3" s="61"/>
      <c r="K3" s="61"/>
    </row>
    <row r="4" spans="2:16" ht="14.25" thickBot="1" x14ac:dyDescent="0.2">
      <c r="D4" s="61"/>
      <c r="E4" s="262" t="s">
        <v>6566</v>
      </c>
      <c r="F4" s="263"/>
      <c r="G4" s="263"/>
      <c r="H4" s="263"/>
      <c r="I4" s="264"/>
      <c r="J4" s="61"/>
      <c r="K4" s="61"/>
    </row>
    <row r="5" spans="2:16" ht="14.25" thickBot="1" x14ac:dyDescent="0.2">
      <c r="D5" s="61"/>
      <c r="E5" s="259" t="s">
        <v>6661</v>
      </c>
      <c r="F5" s="260"/>
      <c r="G5" s="260"/>
      <c r="H5" s="260"/>
      <c r="I5" s="261"/>
      <c r="J5" s="61"/>
      <c r="K5" s="61"/>
    </row>
    <row r="6" spans="2:16" ht="14.25" thickBot="1" x14ac:dyDescent="0.2">
      <c r="B6" s="8"/>
      <c r="C6" s="8"/>
      <c r="D6" s="61"/>
      <c r="E6" s="61"/>
      <c r="F6" s="61"/>
      <c r="G6" s="61"/>
      <c r="H6" s="61"/>
      <c r="I6" s="61"/>
      <c r="J6" s="61"/>
      <c r="K6" s="61"/>
    </row>
    <row r="7" spans="2:16" ht="14.25" thickBot="1" x14ac:dyDescent="0.2">
      <c r="B7" s="237" t="s">
        <v>6558</v>
      </c>
      <c r="C7" s="238"/>
      <c r="D7" s="67" t="s">
        <v>6559</v>
      </c>
      <c r="E7" s="100"/>
      <c r="F7" s="61" t="s">
        <v>11</v>
      </c>
      <c r="G7" s="100"/>
      <c r="H7" s="61" t="s">
        <v>6552</v>
      </c>
      <c r="I7" s="100"/>
      <c r="J7" s="61" t="s">
        <v>6553</v>
      </c>
      <c r="K7" s="61"/>
    </row>
    <row r="8" spans="2:16" ht="15.75" customHeight="1" thickBot="1" x14ac:dyDescent="0.2">
      <c r="B8" s="176" t="s">
        <v>1</v>
      </c>
      <c r="C8" s="251"/>
      <c r="D8" s="67" t="s">
        <v>6550</v>
      </c>
      <c r="E8" s="265"/>
      <c r="F8" s="266"/>
      <c r="G8" s="61" t="s">
        <v>6551</v>
      </c>
      <c r="H8" s="265"/>
      <c r="I8" s="266"/>
      <c r="J8" s="61"/>
      <c r="K8" s="61"/>
    </row>
    <row r="9" spans="2:16" ht="15.75" customHeight="1" thickBot="1" x14ac:dyDescent="0.2">
      <c r="B9" s="237" t="s">
        <v>41</v>
      </c>
      <c r="C9" s="238"/>
      <c r="D9" s="61" t="s">
        <v>6689</v>
      </c>
      <c r="E9" s="265"/>
      <c r="F9" s="266"/>
      <c r="G9" s="61" t="s">
        <v>6690</v>
      </c>
      <c r="H9" s="265"/>
      <c r="I9" s="266"/>
      <c r="J9" s="61"/>
      <c r="K9" s="61"/>
    </row>
    <row r="10" spans="2:16" ht="15.75" customHeight="1" thickBot="1" x14ac:dyDescent="0.2">
      <c r="B10" s="152" t="s">
        <v>2</v>
      </c>
      <c r="C10" s="9" t="s">
        <v>61</v>
      </c>
      <c r="D10" s="101" t="s">
        <v>6556</v>
      </c>
      <c r="E10" s="100"/>
      <c r="F10" s="61" t="s">
        <v>6548</v>
      </c>
      <c r="G10" s="100"/>
      <c r="H10" s="61" t="s">
        <v>6552</v>
      </c>
      <c r="I10" s="100"/>
      <c r="J10" s="61" t="s">
        <v>6553</v>
      </c>
      <c r="N10" t="s">
        <v>6556</v>
      </c>
      <c r="O10" t="s">
        <v>62</v>
      </c>
      <c r="P10" t="s">
        <v>63</v>
      </c>
    </row>
    <row r="11" spans="2:16" ht="15.75" customHeight="1" thickBot="1" x14ac:dyDescent="0.2">
      <c r="B11" s="153" t="s">
        <v>3</v>
      </c>
      <c r="C11" s="8" t="s">
        <v>6714</v>
      </c>
      <c r="D11" s="132" t="str">
        <f>'（一部入力部分あり）入学申込書'!J22</f>
        <v/>
      </c>
      <c r="E11" s="61" t="s">
        <v>6554</v>
      </c>
      <c r="F11" s="61"/>
      <c r="G11" s="61"/>
      <c r="H11" s="61"/>
      <c r="I11" s="61"/>
      <c r="J11" s="61"/>
      <c r="K11" s="61"/>
    </row>
    <row r="12" spans="2:16" ht="15.75" customHeight="1" thickBot="1" x14ac:dyDescent="0.2">
      <c r="B12" s="248" t="s">
        <v>42</v>
      </c>
      <c r="C12" t="s">
        <v>6667</v>
      </c>
      <c r="D12" s="267"/>
      <c r="E12" s="268"/>
      <c r="F12" s="62"/>
      <c r="G12" s="62"/>
      <c r="H12" s="61"/>
      <c r="I12" s="61"/>
      <c r="J12" s="61"/>
      <c r="K12" s="61"/>
    </row>
    <row r="13" spans="2:16" ht="32.25" customHeight="1" thickBot="1" x14ac:dyDescent="0.2">
      <c r="B13" s="249"/>
      <c r="C13" s="48" t="s">
        <v>6688</v>
      </c>
      <c r="D13" s="269" t="str">
        <f>IF(①表面用入力シート!D12="","",VLOOKUP(D12,県内郵便番号!C:L,10,FALSE))</f>
        <v/>
      </c>
      <c r="E13" s="270"/>
      <c r="F13" s="270"/>
      <c r="G13" s="270"/>
      <c r="H13" s="270"/>
      <c r="I13" s="271"/>
      <c r="J13" s="61"/>
      <c r="K13" s="61"/>
      <c r="P13" s="48"/>
    </row>
    <row r="14" spans="2:16" ht="15.75" customHeight="1" thickBot="1" x14ac:dyDescent="0.2">
      <c r="B14" s="249"/>
      <c r="C14" t="s">
        <v>6670</v>
      </c>
      <c r="D14" s="287"/>
      <c r="E14" s="288"/>
      <c r="F14" s="288"/>
      <c r="G14" s="288"/>
      <c r="H14" s="288"/>
      <c r="I14" s="289"/>
      <c r="J14" s="61"/>
      <c r="K14" s="61"/>
    </row>
    <row r="15" spans="2:16" ht="15.75" customHeight="1" thickBot="1" x14ac:dyDescent="0.2">
      <c r="B15" s="249"/>
      <c r="C15" t="s">
        <v>6671</v>
      </c>
      <c r="D15" s="272"/>
      <c r="E15" s="273"/>
      <c r="F15" s="273"/>
      <c r="G15" s="273"/>
      <c r="H15" s="273"/>
      <c r="I15" s="274"/>
      <c r="J15" s="61"/>
      <c r="K15" s="61"/>
    </row>
    <row r="16" spans="2:16" ht="15.75" customHeight="1" thickBot="1" x14ac:dyDescent="0.2">
      <c r="B16" s="249"/>
      <c r="C16" t="s">
        <v>6697</v>
      </c>
      <c r="D16" s="252" t="s">
        <v>6556</v>
      </c>
      <c r="E16" s="239"/>
      <c r="F16" s="240"/>
      <c r="G16" s="154"/>
      <c r="H16" s="155"/>
      <c r="I16" s="154"/>
      <c r="J16" s="61"/>
      <c r="K16" s="61"/>
      <c r="N16" t="s">
        <v>6556</v>
      </c>
      <c r="O16" t="s">
        <v>6698</v>
      </c>
      <c r="P16" t="s">
        <v>6699</v>
      </c>
    </row>
    <row r="17" spans="1:17" ht="15.75" customHeight="1" thickBot="1" x14ac:dyDescent="0.2">
      <c r="B17" s="249"/>
      <c r="C17" t="s">
        <v>37</v>
      </c>
      <c r="D17" s="130"/>
      <c r="E17" s="61" t="s">
        <v>6543</v>
      </c>
      <c r="F17" s="102"/>
      <c r="G17" s="61" t="s">
        <v>6543</v>
      </c>
      <c r="H17" s="110"/>
      <c r="I17" s="61"/>
      <c r="J17" s="61"/>
      <c r="K17" s="61"/>
    </row>
    <row r="18" spans="1:17" ht="15.75" customHeight="1" thickBot="1" x14ac:dyDescent="0.2">
      <c r="B18" s="249"/>
      <c r="C18" t="s">
        <v>44</v>
      </c>
      <c r="D18" s="130"/>
      <c r="E18" s="61" t="s">
        <v>6543</v>
      </c>
      <c r="F18" s="102"/>
      <c r="G18" s="61" t="s">
        <v>6543</v>
      </c>
      <c r="H18" s="103"/>
      <c r="I18" s="61"/>
      <c r="J18" s="61"/>
      <c r="K18" s="61"/>
    </row>
    <row r="19" spans="1:17" ht="15.75" customHeight="1" thickBot="1" x14ac:dyDescent="0.2">
      <c r="B19" s="249"/>
      <c r="C19" t="s">
        <v>43</v>
      </c>
      <c r="D19" s="130"/>
      <c r="E19" s="61" t="s">
        <v>6543</v>
      </c>
      <c r="F19" s="102"/>
      <c r="G19" s="61" t="s">
        <v>6543</v>
      </c>
      <c r="H19" s="103"/>
      <c r="I19" s="61"/>
      <c r="J19" s="61"/>
      <c r="K19" s="61"/>
    </row>
    <row r="20" spans="1:17" ht="15.75" customHeight="1" thickBot="1" x14ac:dyDescent="0.2">
      <c r="A20" s="63" t="s">
        <v>6644</v>
      </c>
      <c r="B20" s="249"/>
      <c r="C20" t="s">
        <v>6544</v>
      </c>
      <c r="D20" s="275"/>
      <c r="E20" s="276"/>
      <c r="F20" s="276"/>
      <c r="G20" s="276"/>
      <c r="H20" s="276"/>
      <c r="I20" s="276"/>
      <c r="J20" s="276"/>
      <c r="K20" s="277"/>
    </row>
    <row r="21" spans="1:17" ht="15.75" customHeight="1" thickBot="1" x14ac:dyDescent="0.2">
      <c r="A21" s="63" t="s">
        <v>6645</v>
      </c>
      <c r="B21" s="250"/>
      <c r="C21" s="8" t="s">
        <v>6545</v>
      </c>
      <c r="D21" s="278"/>
      <c r="E21" s="279"/>
      <c r="F21" s="279"/>
      <c r="G21" s="279"/>
      <c r="H21" s="279"/>
      <c r="I21" s="279"/>
      <c r="J21" s="279"/>
      <c r="K21" s="280"/>
    </row>
    <row r="22" spans="1:17" ht="15.75" customHeight="1" thickBot="1" x14ac:dyDescent="0.2">
      <c r="B22" s="151" t="s">
        <v>5</v>
      </c>
      <c r="C22" s="8"/>
      <c r="D22" s="252" t="s">
        <v>6556</v>
      </c>
      <c r="E22" s="239"/>
      <c r="F22" s="240"/>
      <c r="G22" s="61"/>
      <c r="H22" s="61"/>
      <c r="I22" s="61"/>
      <c r="J22" s="61"/>
      <c r="K22" s="61"/>
      <c r="N22" t="s">
        <v>6556</v>
      </c>
      <c r="O22" t="s">
        <v>45</v>
      </c>
      <c r="P22" t="s">
        <v>46</v>
      </c>
    </row>
    <row r="23" spans="1:17" ht="15.75" customHeight="1" thickBot="1" x14ac:dyDescent="0.2">
      <c r="B23" s="248" t="s">
        <v>7</v>
      </c>
      <c r="C23" t="s">
        <v>47</v>
      </c>
      <c r="D23" s="265"/>
      <c r="E23" s="290"/>
      <c r="F23" s="290"/>
      <c r="G23" s="290"/>
      <c r="H23" s="290"/>
      <c r="I23" s="266"/>
      <c r="J23" s="61"/>
      <c r="K23" s="61"/>
    </row>
    <row r="24" spans="1:17" ht="15.75" customHeight="1" thickBot="1" x14ac:dyDescent="0.2">
      <c r="B24" s="249"/>
      <c r="C24" t="s">
        <v>6691</v>
      </c>
      <c r="D24" s="265"/>
      <c r="E24" s="290"/>
      <c r="F24" s="290"/>
      <c r="G24" s="290"/>
      <c r="H24" s="290"/>
      <c r="I24" s="266"/>
      <c r="J24" s="61"/>
      <c r="K24" s="61"/>
    </row>
    <row r="25" spans="1:17" ht="15.75" customHeight="1" thickBot="1" x14ac:dyDescent="0.2">
      <c r="B25" s="249"/>
      <c r="C25" t="s">
        <v>6653</v>
      </c>
      <c r="D25" s="105" t="s">
        <v>6556</v>
      </c>
      <c r="E25" s="100"/>
      <c r="F25" s="61" t="s">
        <v>6548</v>
      </c>
      <c r="G25" s="100"/>
      <c r="H25" s="61" t="s">
        <v>6555</v>
      </c>
      <c r="I25" s="61"/>
      <c r="J25" s="61"/>
      <c r="K25" s="61"/>
      <c r="N25" t="s">
        <v>6556</v>
      </c>
      <c r="O25" t="s">
        <v>6538</v>
      </c>
      <c r="P25" t="s">
        <v>6539</v>
      </c>
      <c r="Q25" t="s">
        <v>6540</v>
      </c>
    </row>
    <row r="26" spans="1:17" ht="15.75" customHeight="1" thickBot="1" x14ac:dyDescent="0.2">
      <c r="B26" s="249"/>
      <c r="C26" t="s">
        <v>48</v>
      </c>
      <c r="D26" s="252" t="s">
        <v>6556</v>
      </c>
      <c r="E26" s="239"/>
      <c r="F26" s="240"/>
      <c r="G26" s="61"/>
      <c r="H26" s="61"/>
      <c r="I26" s="61"/>
      <c r="J26" s="61"/>
      <c r="K26" s="61"/>
      <c r="N26" t="s">
        <v>6556</v>
      </c>
      <c r="O26" t="s">
        <v>6536</v>
      </c>
      <c r="P26" t="s">
        <v>6537</v>
      </c>
      <c r="Q26" t="s">
        <v>6568</v>
      </c>
    </row>
    <row r="27" spans="1:17" ht="15.75" customHeight="1" thickBot="1" x14ac:dyDescent="0.2">
      <c r="B27" s="250"/>
      <c r="C27" s="8" t="s">
        <v>49</v>
      </c>
      <c r="D27" s="272"/>
      <c r="E27" s="273"/>
      <c r="F27" s="274"/>
      <c r="G27" s="61"/>
      <c r="H27" s="61"/>
      <c r="I27" s="61"/>
      <c r="J27" s="61"/>
      <c r="K27" s="61"/>
    </row>
    <row r="28" spans="1:17" ht="15.75" customHeight="1" thickBot="1" x14ac:dyDescent="0.2">
      <c r="B28" s="248" t="s">
        <v>50</v>
      </c>
      <c r="C28" t="s">
        <v>51</v>
      </c>
      <c r="D28" s="252" t="s">
        <v>6556</v>
      </c>
      <c r="E28" s="239"/>
      <c r="F28" s="239"/>
      <c r="G28" s="239"/>
      <c r="H28" s="239"/>
      <c r="I28" s="239"/>
      <c r="J28" s="239"/>
      <c r="K28" s="240"/>
      <c r="N28" t="s">
        <v>6556</v>
      </c>
      <c r="O28" s="45" t="s">
        <v>6704</v>
      </c>
      <c r="P28" s="45" t="s">
        <v>6705</v>
      </c>
      <c r="Q28" s="58" t="s">
        <v>6706</v>
      </c>
    </row>
    <row r="29" spans="1:17" ht="15.75" customHeight="1" thickBot="1" x14ac:dyDescent="0.2">
      <c r="B29" s="249"/>
      <c r="C29" t="s">
        <v>6707</v>
      </c>
      <c r="D29" s="141"/>
      <c r="E29" s="61"/>
      <c r="F29" s="61"/>
      <c r="H29" s="61"/>
      <c r="I29" s="61"/>
      <c r="J29" s="61"/>
      <c r="O29" s="45"/>
      <c r="P29" s="45"/>
      <c r="Q29" s="140"/>
    </row>
    <row r="30" spans="1:17" ht="15.75" customHeight="1" thickBot="1" x14ac:dyDescent="0.2">
      <c r="B30" s="249"/>
      <c r="C30" t="s">
        <v>6693</v>
      </c>
      <c r="D30" s="281" t="s">
        <v>6556</v>
      </c>
      <c r="E30" s="282"/>
      <c r="F30" s="283"/>
      <c r="G30" s="61"/>
      <c r="H30" s="61"/>
      <c r="I30" s="61"/>
      <c r="J30" s="61"/>
      <c r="K30" s="61"/>
      <c r="N30" t="s">
        <v>6556</v>
      </c>
      <c r="O30" s="45" t="s">
        <v>6655</v>
      </c>
      <c r="P30" t="s">
        <v>6656</v>
      </c>
      <c r="Q30" t="s">
        <v>6657</v>
      </c>
    </row>
    <row r="31" spans="1:17" ht="15.75" customHeight="1" thickBot="1" x14ac:dyDescent="0.2">
      <c r="B31" s="250"/>
      <c r="C31" s="8" t="s">
        <v>6694</v>
      </c>
      <c r="D31" s="129" t="s">
        <v>6556</v>
      </c>
      <c r="E31" s="104"/>
      <c r="F31" s="61" t="s">
        <v>6557</v>
      </c>
      <c r="G31" s="61"/>
      <c r="H31" s="61"/>
      <c r="I31" s="61"/>
      <c r="J31" s="61"/>
      <c r="K31" s="61"/>
      <c r="N31" t="s">
        <v>6556</v>
      </c>
      <c r="O31" t="s">
        <v>6540</v>
      </c>
      <c r="P31" t="s">
        <v>6539</v>
      </c>
    </row>
    <row r="32" spans="1:17" ht="15.75" customHeight="1" thickBot="1" x14ac:dyDescent="0.2">
      <c r="B32" s="151" t="s">
        <v>52</v>
      </c>
      <c r="C32" s="86"/>
      <c r="D32" s="252" t="s">
        <v>6556</v>
      </c>
      <c r="E32" s="239"/>
      <c r="F32" s="240"/>
      <c r="G32" s="61" t="s">
        <v>6654</v>
      </c>
      <c r="H32" s="61"/>
      <c r="I32" s="61"/>
      <c r="J32" s="61"/>
      <c r="K32" s="61"/>
      <c r="N32" t="s">
        <v>6556</v>
      </c>
      <c r="O32" s="45" t="s">
        <v>6709</v>
      </c>
      <c r="P32" t="s">
        <v>6710</v>
      </c>
      <c r="Q32" t="s">
        <v>6711</v>
      </c>
    </row>
    <row r="33" spans="1:20" ht="15.75" customHeight="1" thickBot="1" x14ac:dyDescent="0.2">
      <c r="B33" s="151" t="s">
        <v>53</v>
      </c>
      <c r="C33" s="86"/>
      <c r="D33" s="111"/>
      <c r="E33" s="61" t="s">
        <v>6548</v>
      </c>
      <c r="F33" s="61"/>
      <c r="G33" s="61"/>
      <c r="H33" s="61"/>
      <c r="I33" s="61"/>
      <c r="J33" s="61"/>
      <c r="K33" s="61"/>
    </row>
    <row r="34" spans="1:20" ht="15.75" customHeight="1" thickBot="1" x14ac:dyDescent="0.2">
      <c r="B34" s="246" t="s">
        <v>54</v>
      </c>
      <c r="C34" t="s">
        <v>55</v>
      </c>
      <c r="D34" s="272"/>
      <c r="E34" s="273"/>
      <c r="F34" s="273"/>
      <c r="G34" s="273"/>
      <c r="H34" s="273"/>
      <c r="I34" s="273"/>
      <c r="J34" s="273"/>
      <c r="K34" s="274"/>
    </row>
    <row r="35" spans="1:20" ht="15.75" customHeight="1" thickBot="1" x14ac:dyDescent="0.2">
      <c r="B35" s="247"/>
      <c r="C35" s="8" t="s">
        <v>56</v>
      </c>
      <c r="D35" s="272"/>
      <c r="E35" s="273"/>
      <c r="F35" s="273"/>
      <c r="G35" s="273"/>
      <c r="H35" s="273"/>
      <c r="I35" s="273"/>
      <c r="J35" s="273"/>
      <c r="K35" s="274"/>
    </row>
    <row r="36" spans="1:20" ht="15.75" customHeight="1" thickBot="1" x14ac:dyDescent="0.2">
      <c r="B36" s="151" t="s">
        <v>57</v>
      </c>
      <c r="C36" s="86"/>
      <c r="D36" s="252" t="s">
        <v>6556</v>
      </c>
      <c r="E36" s="239"/>
      <c r="F36" s="240"/>
      <c r="G36" s="61" t="s">
        <v>6567</v>
      </c>
      <c r="H36" s="61" t="s">
        <v>6625</v>
      </c>
      <c r="I36" s="61"/>
      <c r="J36" s="241"/>
      <c r="K36" s="242"/>
      <c r="L36" s="243"/>
      <c r="N36" t="s">
        <v>6556</v>
      </c>
      <c r="O36" t="s">
        <v>58</v>
      </c>
      <c r="P36" t="s">
        <v>59</v>
      </c>
      <c r="Q36" t="s">
        <v>60</v>
      </c>
      <c r="R36" t="s">
        <v>6692</v>
      </c>
    </row>
    <row r="37" spans="1:20" ht="15.75" customHeight="1" thickBot="1" x14ac:dyDescent="0.2">
      <c r="A37" s="63" t="s">
        <v>6652</v>
      </c>
      <c r="B37" s="144" t="s">
        <v>6646</v>
      </c>
      <c r="C37" s="86"/>
      <c r="D37" s="252" t="s">
        <v>6556</v>
      </c>
      <c r="E37" s="239"/>
      <c r="F37" s="240"/>
      <c r="G37" s="61"/>
      <c r="H37" s="61"/>
      <c r="I37" s="61"/>
      <c r="J37" s="61"/>
      <c r="K37" s="61"/>
      <c r="N37" t="s">
        <v>6556</v>
      </c>
      <c r="O37" t="s">
        <v>6541</v>
      </c>
      <c r="P37" t="s">
        <v>6542</v>
      </c>
    </row>
    <row r="38" spans="1:20" ht="15.75" customHeight="1" thickBot="1" x14ac:dyDescent="0.2">
      <c r="A38" s="63" t="s">
        <v>6663</v>
      </c>
      <c r="B38" s="176" t="s">
        <v>6619</v>
      </c>
      <c r="C38" s="142" t="s">
        <v>6683</v>
      </c>
      <c r="D38" s="239" t="s">
        <v>6556</v>
      </c>
      <c r="E38" s="239"/>
      <c r="F38" s="240"/>
      <c r="G38" s="61" t="s">
        <v>6567</v>
      </c>
      <c r="H38" s="61" t="s">
        <v>6625</v>
      </c>
      <c r="I38" s="61"/>
      <c r="J38" s="241"/>
      <c r="K38" s="242"/>
      <c r="L38" s="243"/>
      <c r="N38" t="s">
        <v>6556</v>
      </c>
      <c r="O38" t="s">
        <v>6696</v>
      </c>
      <c r="P38" t="s">
        <v>6621</v>
      </c>
      <c r="Q38" t="s">
        <v>6622</v>
      </c>
      <c r="R38" t="s">
        <v>6623</v>
      </c>
      <c r="S38" t="s">
        <v>6624</v>
      </c>
      <c r="T38" t="s">
        <v>6568</v>
      </c>
    </row>
    <row r="39" spans="1:20" ht="15.75" customHeight="1" thickBot="1" x14ac:dyDescent="0.2">
      <c r="A39" s="63" t="s">
        <v>6687</v>
      </c>
      <c r="B39" s="180"/>
      <c r="C39" s="68" t="s">
        <v>6685</v>
      </c>
      <c r="D39" s="150" t="s">
        <v>6556</v>
      </c>
      <c r="E39" s="61"/>
      <c r="F39" s="61"/>
      <c r="G39" s="61"/>
      <c r="H39" s="61"/>
      <c r="I39" s="61"/>
      <c r="J39" s="61"/>
      <c r="K39" s="61"/>
      <c r="L39" s="61"/>
      <c r="N39" t="s">
        <v>6556</v>
      </c>
      <c r="O39" t="s">
        <v>6680</v>
      </c>
      <c r="P39" t="s">
        <v>6681</v>
      </c>
    </row>
    <row r="40" spans="1:20" ht="15.75" customHeight="1" thickBot="1" x14ac:dyDescent="0.2">
      <c r="A40" s="63"/>
      <c r="B40" s="180"/>
      <c r="C40" s="68" t="s">
        <v>6684</v>
      </c>
      <c r="D40" s="150" t="s">
        <v>6556</v>
      </c>
      <c r="E40" s="61"/>
      <c r="F40" s="61"/>
      <c r="G40" s="61"/>
      <c r="H40" s="61"/>
      <c r="I40" s="61"/>
      <c r="J40" s="61"/>
      <c r="K40" s="61"/>
      <c r="N40" t="s">
        <v>6556</v>
      </c>
      <c r="O40" t="s">
        <v>6680</v>
      </c>
      <c r="P40" t="s">
        <v>6681</v>
      </c>
    </row>
    <row r="41" spans="1:20" ht="15.75" customHeight="1" thickBot="1" x14ac:dyDescent="0.2">
      <c r="B41" s="180"/>
      <c r="C41" s="68" t="s">
        <v>6676</v>
      </c>
      <c r="D41" s="131" t="s">
        <v>6626</v>
      </c>
      <c r="E41" s="105" t="s">
        <v>6556</v>
      </c>
      <c r="F41" s="61" t="s">
        <v>6627</v>
      </c>
      <c r="G41" s="105" t="s">
        <v>6556</v>
      </c>
      <c r="H41" s="244" t="s">
        <v>6628</v>
      </c>
      <c r="I41" s="245"/>
      <c r="J41" s="105" t="s">
        <v>6556</v>
      </c>
      <c r="K41" s="61"/>
      <c r="N41" t="s">
        <v>6556</v>
      </c>
      <c r="O41" t="s">
        <v>6631</v>
      </c>
      <c r="P41" t="s">
        <v>6632</v>
      </c>
    </row>
    <row r="42" spans="1:20" ht="15.75" customHeight="1" thickBot="1" x14ac:dyDescent="0.2">
      <c r="B42" s="180"/>
      <c r="C42" s="68" t="s">
        <v>6620</v>
      </c>
      <c r="D42" s="239" t="s">
        <v>6556</v>
      </c>
      <c r="E42" s="239"/>
      <c r="F42" s="239"/>
      <c r="G42" s="240"/>
      <c r="H42" s="61"/>
      <c r="I42" s="61"/>
      <c r="J42" s="61"/>
      <c r="K42" s="61"/>
      <c r="N42" t="s">
        <v>6556</v>
      </c>
      <c r="O42" t="s">
        <v>6629</v>
      </c>
      <c r="P42" t="s">
        <v>6630</v>
      </c>
      <c r="Q42" t="s">
        <v>6668</v>
      </c>
    </row>
    <row r="43" spans="1:20" ht="15.75" customHeight="1" thickBot="1" x14ac:dyDescent="0.2">
      <c r="B43" s="183"/>
      <c r="C43" s="143" t="s">
        <v>6635</v>
      </c>
      <c r="D43" s="106"/>
      <c r="E43" s="61" t="s">
        <v>6636</v>
      </c>
      <c r="F43" s="61"/>
      <c r="G43" s="61"/>
      <c r="H43" s="61"/>
      <c r="I43" s="61"/>
      <c r="J43" s="61"/>
      <c r="K43" s="61"/>
    </row>
    <row r="44" spans="1:20" ht="14.25" thickBot="1" x14ac:dyDescent="0.2">
      <c r="A44" s="63"/>
      <c r="B44" s="93" t="s">
        <v>18</v>
      </c>
      <c r="D44" s="284" t="s">
        <v>6607</v>
      </c>
      <c r="E44" s="285"/>
      <c r="F44" s="285"/>
      <c r="G44" s="285"/>
      <c r="H44" s="285"/>
      <c r="I44" s="286"/>
      <c r="J44" s="61"/>
      <c r="K44" s="61"/>
    </row>
    <row r="45" spans="1:20" ht="14.25" thickBot="1" x14ac:dyDescent="0.2">
      <c r="A45" s="63"/>
      <c r="B45" s="7" t="s">
        <v>19</v>
      </c>
      <c r="C45" s="94"/>
      <c r="D45" s="284" t="s">
        <v>6607</v>
      </c>
      <c r="E45" s="285"/>
      <c r="F45" s="285"/>
      <c r="G45" s="285"/>
      <c r="H45" s="285"/>
      <c r="I45" s="286"/>
      <c r="J45" s="61"/>
      <c r="K45" s="61"/>
    </row>
    <row r="46" spans="1:20" x14ac:dyDescent="0.15">
      <c r="A46" s="63"/>
    </row>
    <row r="47" spans="1:20" x14ac:dyDescent="0.15">
      <c r="A47" s="63" t="s">
        <v>6644</v>
      </c>
      <c r="B47" t="s">
        <v>6649</v>
      </c>
    </row>
    <row r="48" spans="1:20" x14ac:dyDescent="0.15">
      <c r="A48" s="63" t="s">
        <v>6645</v>
      </c>
      <c r="B48" t="s">
        <v>6672</v>
      </c>
    </row>
    <row r="49" spans="1:9" x14ac:dyDescent="0.15">
      <c r="A49" s="63"/>
      <c r="B49" t="s">
        <v>6650</v>
      </c>
    </row>
    <row r="50" spans="1:9" x14ac:dyDescent="0.15">
      <c r="A50" s="63"/>
      <c r="B50" t="s">
        <v>6651</v>
      </c>
    </row>
    <row r="51" spans="1:9" x14ac:dyDescent="0.15">
      <c r="A51" s="63" t="s">
        <v>6652</v>
      </c>
      <c r="B51" t="s">
        <v>6647</v>
      </c>
    </row>
    <row r="52" spans="1:9" x14ac:dyDescent="0.15">
      <c r="A52" s="63" t="s">
        <v>6663</v>
      </c>
      <c r="B52" s="156" t="s">
        <v>6700</v>
      </c>
    </row>
    <row r="53" spans="1:9" x14ac:dyDescent="0.15">
      <c r="B53" s="156" t="s">
        <v>6701</v>
      </c>
      <c r="I53" s="115"/>
    </row>
    <row r="54" spans="1:9" x14ac:dyDescent="0.15">
      <c r="B54" s="156" t="s">
        <v>6702</v>
      </c>
    </row>
    <row r="57" spans="1:9" x14ac:dyDescent="0.15">
      <c r="B57" s="78"/>
      <c r="C57" s="156"/>
      <c r="D57" s="156"/>
      <c r="E57" s="156"/>
      <c r="F57" s="156"/>
      <c r="G57" s="156"/>
      <c r="H57" s="156"/>
      <c r="I57" s="156"/>
    </row>
    <row r="58" spans="1:9" x14ac:dyDescent="0.15">
      <c r="B58" s="78"/>
      <c r="C58" s="156"/>
      <c r="D58" s="156"/>
      <c r="E58" s="156"/>
      <c r="F58" s="156"/>
      <c r="G58" s="156"/>
      <c r="H58" s="156"/>
      <c r="I58" s="156"/>
    </row>
    <row r="59" spans="1:9" x14ac:dyDescent="0.15">
      <c r="B59" s="157"/>
    </row>
  </sheetData>
  <sheetProtection selectLockedCells="1"/>
  <mergeCells count="42">
    <mergeCell ref="D44:I44"/>
    <mergeCell ref="D45:I45"/>
    <mergeCell ref="D15:I15"/>
    <mergeCell ref="D14:I14"/>
    <mergeCell ref="D37:F37"/>
    <mergeCell ref="D32:F32"/>
    <mergeCell ref="D34:K34"/>
    <mergeCell ref="D24:I24"/>
    <mergeCell ref="D23:I23"/>
    <mergeCell ref="D26:F26"/>
    <mergeCell ref="D27:F27"/>
    <mergeCell ref="D28:K28"/>
    <mergeCell ref="E2:I2"/>
    <mergeCell ref="E3:I3"/>
    <mergeCell ref="E5:I5"/>
    <mergeCell ref="D36:F36"/>
    <mergeCell ref="E4:I4"/>
    <mergeCell ref="H8:I8"/>
    <mergeCell ref="H9:I9"/>
    <mergeCell ref="E8:F8"/>
    <mergeCell ref="E9:F9"/>
    <mergeCell ref="D12:E12"/>
    <mergeCell ref="D13:I13"/>
    <mergeCell ref="D22:F22"/>
    <mergeCell ref="D35:K35"/>
    <mergeCell ref="D20:K20"/>
    <mergeCell ref="D21:K21"/>
    <mergeCell ref="D30:F30"/>
    <mergeCell ref="B7:C7"/>
    <mergeCell ref="D38:F38"/>
    <mergeCell ref="D42:G42"/>
    <mergeCell ref="J38:L38"/>
    <mergeCell ref="H41:I41"/>
    <mergeCell ref="B34:B35"/>
    <mergeCell ref="J36:L36"/>
    <mergeCell ref="B12:B21"/>
    <mergeCell ref="B23:B27"/>
    <mergeCell ref="B28:B31"/>
    <mergeCell ref="B38:B43"/>
    <mergeCell ref="B9:C9"/>
    <mergeCell ref="B8:C8"/>
    <mergeCell ref="D16:F16"/>
  </mergeCells>
  <phoneticPr fontId="1"/>
  <dataValidations count="6">
    <dataValidation type="list" allowBlank="1" showInputMessage="1" showErrorMessage="1" sqref="D32 D25 D42 D26:F26 D28 D30 D16:F16" xr:uid="{00000000-0002-0000-0100-000000000000}">
      <formula1>N16:Q16</formula1>
    </dataValidation>
    <dataValidation type="list" allowBlank="1" showInputMessage="1" showErrorMessage="1" sqref="D22:F22 D37:F37 D39:D40 D31 D10" xr:uid="{00000000-0002-0000-0100-000001000000}">
      <formula1>N10:P10</formula1>
    </dataValidation>
    <dataValidation type="whole" allowBlank="1" showInputMessage="1" showErrorMessage="1" sqref="D12:E12" xr:uid="{00000000-0002-0000-0100-000002000000}">
      <formula1>0</formula1>
      <formula2>9999999</formula2>
    </dataValidation>
    <dataValidation type="list" allowBlank="1" showInputMessage="1" showErrorMessage="1" sqref="E41 J41 G41" xr:uid="{00000000-0002-0000-0100-000003000000}">
      <formula1>$N$41:$P$41</formula1>
    </dataValidation>
    <dataValidation type="list" allowBlank="1" showInputMessage="1" showErrorMessage="1" sqref="D38:F38" xr:uid="{00000000-0002-0000-0100-000004000000}">
      <formula1>N38:T38</formula1>
    </dataValidation>
    <dataValidation type="list" allowBlank="1" showInputMessage="1" showErrorMessage="1" sqref="D36:F36" xr:uid="{00000000-0002-0000-0100-000005000000}">
      <formula1>N36:R36</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41"/>
  <sheetViews>
    <sheetView workbookViewId="0">
      <pane ySplit="5" topLeftCell="A24" activePane="bottomLeft" state="frozen"/>
      <selection pane="bottomLeft" activeCell="E37" sqref="E37:L37"/>
    </sheetView>
  </sheetViews>
  <sheetFormatPr defaultRowHeight="13.5" x14ac:dyDescent="0.15"/>
  <cols>
    <col min="1" max="1" width="1.625" customWidth="1"/>
    <col min="2" max="2" width="7.625" customWidth="1"/>
    <col min="3" max="3" width="13" customWidth="1"/>
    <col min="4" max="4" width="35.125" customWidth="1"/>
    <col min="5" max="9" width="6.125" customWidth="1"/>
    <col min="10" max="10" width="9.375" customWidth="1"/>
    <col min="11" max="11" width="6.125" customWidth="1"/>
    <col min="12" max="12" width="8.25" customWidth="1"/>
    <col min="13" max="13" width="13.75" customWidth="1"/>
    <col min="14" max="14" width="17.25" bestFit="1" customWidth="1"/>
    <col min="15" max="15" width="5.25" hidden="1" customWidth="1"/>
    <col min="16" max="17" width="0" hidden="1" customWidth="1"/>
  </cols>
  <sheetData>
    <row r="1" spans="2:17" ht="14.25" thickBot="1" x14ac:dyDescent="0.2">
      <c r="E1" s="61"/>
      <c r="F1" s="61"/>
      <c r="G1" s="61"/>
      <c r="H1" s="61"/>
      <c r="I1" s="61"/>
      <c r="J1" s="61"/>
      <c r="K1" s="61"/>
      <c r="L1" s="61"/>
    </row>
    <row r="2" spans="2:17" ht="16.5" customHeight="1" thickBot="1" x14ac:dyDescent="0.2">
      <c r="E2" s="61"/>
      <c r="F2" s="253" t="s">
        <v>6660</v>
      </c>
      <c r="G2" s="254"/>
      <c r="H2" s="254"/>
      <c r="I2" s="254"/>
      <c r="J2" s="255"/>
      <c r="K2" s="61"/>
      <c r="L2" s="61"/>
    </row>
    <row r="3" spans="2:17" ht="15" customHeight="1" thickBot="1" x14ac:dyDescent="0.2">
      <c r="E3" s="61"/>
      <c r="F3" s="256" t="s">
        <v>6565</v>
      </c>
      <c r="G3" s="257"/>
      <c r="H3" s="257"/>
      <c r="I3" s="257"/>
      <c r="J3" s="258"/>
      <c r="K3" s="61"/>
      <c r="L3" s="61"/>
    </row>
    <row r="4" spans="2:17" ht="14.25" thickBot="1" x14ac:dyDescent="0.2">
      <c r="E4" s="61"/>
      <c r="F4" s="262" t="s">
        <v>6566</v>
      </c>
      <c r="G4" s="263"/>
      <c r="H4" s="263"/>
      <c r="I4" s="263"/>
      <c r="J4" s="264"/>
      <c r="K4" s="61"/>
      <c r="L4" s="61"/>
    </row>
    <row r="5" spans="2:17" ht="14.25" thickBot="1" x14ac:dyDescent="0.2">
      <c r="E5" s="61"/>
      <c r="F5" s="259" t="s">
        <v>6661</v>
      </c>
      <c r="G5" s="260"/>
      <c r="H5" s="260"/>
      <c r="I5" s="260"/>
      <c r="J5" s="261"/>
      <c r="K5" s="61"/>
      <c r="L5" s="61"/>
    </row>
    <row r="6" spans="2:17" ht="14.25" thickBot="1" x14ac:dyDescent="0.2">
      <c r="E6" s="61"/>
      <c r="F6" s="61"/>
      <c r="G6" s="61"/>
      <c r="H6" s="61"/>
      <c r="I6" s="61"/>
      <c r="J6" s="61"/>
      <c r="K6" s="61"/>
      <c r="L6" s="61"/>
    </row>
    <row r="7" spans="2:17" ht="14.25" customHeight="1" thickBot="1" x14ac:dyDescent="0.2">
      <c r="B7" s="291" t="s">
        <v>6641</v>
      </c>
      <c r="C7" s="64" t="s">
        <v>6569</v>
      </c>
      <c r="D7" s="64"/>
      <c r="E7" s="105" t="s">
        <v>6556</v>
      </c>
      <c r="F7" s="65"/>
      <c r="G7" s="64"/>
      <c r="H7" s="64"/>
      <c r="I7" s="64"/>
      <c r="J7" s="64"/>
      <c r="K7" s="64"/>
      <c r="L7" s="66"/>
      <c r="O7" t="s">
        <v>6556</v>
      </c>
      <c r="P7" t="s">
        <v>6570</v>
      </c>
      <c r="Q7" t="s">
        <v>6571</v>
      </c>
    </row>
    <row r="8" spans="2:17" ht="15.75" customHeight="1" thickBot="1" x14ac:dyDescent="0.2">
      <c r="B8" s="292"/>
      <c r="C8" t="s">
        <v>6572</v>
      </c>
      <c r="D8" t="s">
        <v>6574</v>
      </c>
      <c r="E8" s="61" t="s">
        <v>45</v>
      </c>
      <c r="F8" s="100"/>
      <c r="G8" s="61" t="s">
        <v>6573</v>
      </c>
      <c r="L8" s="67"/>
    </row>
    <row r="9" spans="2:17" ht="15.75" customHeight="1" thickBot="1" x14ac:dyDescent="0.2">
      <c r="B9" s="292"/>
      <c r="E9" s="61" t="s">
        <v>46</v>
      </c>
      <c r="F9" s="100"/>
      <c r="G9" s="61" t="s">
        <v>6573</v>
      </c>
      <c r="I9" s="61"/>
      <c r="K9" s="61"/>
      <c r="L9" s="67"/>
    </row>
    <row r="10" spans="2:17" ht="15.75" customHeight="1" thickBot="1" x14ac:dyDescent="0.2">
      <c r="B10" s="292"/>
      <c r="C10" t="s">
        <v>6575</v>
      </c>
      <c r="D10" t="s">
        <v>6664</v>
      </c>
      <c r="E10" s="272"/>
      <c r="F10" s="273"/>
      <c r="G10" s="273"/>
      <c r="H10" s="273"/>
      <c r="I10" s="273"/>
      <c r="J10" s="273"/>
      <c r="K10" s="273"/>
      <c r="L10" s="274"/>
    </row>
    <row r="11" spans="2:17" ht="15.75" customHeight="1" thickBot="1" x14ac:dyDescent="0.2">
      <c r="B11" s="292"/>
      <c r="C11" t="s">
        <v>6576</v>
      </c>
      <c r="D11" t="s">
        <v>6577</v>
      </c>
      <c r="E11" s="111"/>
      <c r="F11" s="61" t="s">
        <v>8</v>
      </c>
      <c r="G11" s="61"/>
      <c r="H11" s="61"/>
      <c r="I11" s="61"/>
      <c r="J11" s="61"/>
      <c r="K11" s="61"/>
      <c r="L11" s="68"/>
    </row>
    <row r="12" spans="2:17" ht="15.75" customHeight="1" thickBot="1" x14ac:dyDescent="0.2">
      <c r="B12" s="292"/>
      <c r="D12" t="s">
        <v>6578</v>
      </c>
      <c r="E12" s="111"/>
      <c r="F12" s="61" t="s">
        <v>8</v>
      </c>
      <c r="G12" s="61"/>
      <c r="H12" s="61"/>
      <c r="I12" s="61"/>
      <c r="J12" s="61"/>
      <c r="K12" s="61"/>
      <c r="L12" s="67"/>
    </row>
    <row r="13" spans="2:17" ht="15.75" customHeight="1" thickBot="1" x14ac:dyDescent="0.2">
      <c r="B13" s="292"/>
      <c r="D13" t="s">
        <v>6579</v>
      </c>
      <c r="E13" s="111"/>
      <c r="F13" s="61" t="s">
        <v>8</v>
      </c>
      <c r="G13" s="62"/>
      <c r="H13" s="62"/>
      <c r="I13" s="61"/>
      <c r="J13" s="61"/>
      <c r="K13" s="61"/>
      <c r="L13" s="67"/>
    </row>
    <row r="14" spans="2:17" ht="15.75" customHeight="1" thickBot="1" x14ac:dyDescent="0.2">
      <c r="B14" s="292"/>
      <c r="D14" t="s">
        <v>6580</v>
      </c>
      <c r="E14" s="111"/>
      <c r="F14" s="61" t="s">
        <v>6583</v>
      </c>
      <c r="G14" s="111"/>
      <c r="H14" s="61" t="s">
        <v>6582</v>
      </c>
      <c r="I14" s="61"/>
      <c r="J14" s="61"/>
      <c r="K14" s="61"/>
      <c r="L14" s="67"/>
      <c r="Q14" s="48"/>
    </row>
    <row r="15" spans="2:17" ht="15.75" customHeight="1" thickBot="1" x14ac:dyDescent="0.2">
      <c r="B15" s="292"/>
      <c r="D15" t="s">
        <v>6581</v>
      </c>
      <c r="E15" s="111"/>
      <c r="F15" s="61" t="s">
        <v>6583</v>
      </c>
      <c r="G15" s="111"/>
      <c r="H15" s="61" t="s">
        <v>6582</v>
      </c>
      <c r="I15" s="61"/>
      <c r="J15" s="61"/>
      <c r="K15" s="61"/>
      <c r="L15" s="67"/>
    </row>
    <row r="16" spans="2:17" ht="15.75" customHeight="1" thickBot="1" x14ac:dyDescent="0.2">
      <c r="B16" s="292"/>
      <c r="C16" t="s">
        <v>6612</v>
      </c>
      <c r="E16" s="61" t="s">
        <v>6584</v>
      </c>
      <c r="F16" s="272"/>
      <c r="G16" s="273"/>
      <c r="H16" s="274"/>
      <c r="I16" s="61" t="s">
        <v>6585</v>
      </c>
      <c r="J16" s="111"/>
      <c r="K16" s="61" t="s">
        <v>8</v>
      </c>
      <c r="L16" s="67"/>
    </row>
    <row r="17" spans="2:12" ht="15.75" customHeight="1" thickBot="1" x14ac:dyDescent="0.2">
      <c r="B17" s="292"/>
      <c r="E17" s="61" t="s">
        <v>6584</v>
      </c>
      <c r="F17" s="272"/>
      <c r="G17" s="273"/>
      <c r="H17" s="274"/>
      <c r="I17" s="61" t="s">
        <v>6585</v>
      </c>
      <c r="J17" s="111"/>
      <c r="K17" s="61" t="s">
        <v>8</v>
      </c>
      <c r="L17" s="67"/>
    </row>
    <row r="18" spans="2:12" ht="15.75" customHeight="1" thickBot="1" x14ac:dyDescent="0.2">
      <c r="B18" s="292"/>
      <c r="E18" s="61" t="s">
        <v>6584</v>
      </c>
      <c r="F18" s="272"/>
      <c r="G18" s="273"/>
      <c r="H18" s="274"/>
      <c r="I18" s="61" t="s">
        <v>6585</v>
      </c>
      <c r="J18" s="111"/>
      <c r="K18" s="61" t="s">
        <v>8</v>
      </c>
      <c r="L18" s="67"/>
    </row>
    <row r="19" spans="2:12" ht="15.75" customHeight="1" thickBot="1" x14ac:dyDescent="0.2">
      <c r="B19" s="292"/>
      <c r="C19" t="s">
        <v>6586</v>
      </c>
      <c r="D19" t="s">
        <v>6564</v>
      </c>
      <c r="E19" s="111"/>
      <c r="F19" s="61" t="s">
        <v>6589</v>
      </c>
      <c r="G19" s="61"/>
      <c r="H19" s="61"/>
      <c r="I19" s="61"/>
      <c r="J19" s="61"/>
      <c r="K19" s="61"/>
      <c r="L19" s="67"/>
    </row>
    <row r="20" spans="2:12" ht="15.75" customHeight="1" thickBot="1" x14ac:dyDescent="0.2">
      <c r="B20" s="292"/>
      <c r="D20" t="s">
        <v>6587</v>
      </c>
      <c r="E20" s="111"/>
      <c r="F20" s="61" t="s">
        <v>6589</v>
      </c>
      <c r="G20" s="61"/>
      <c r="H20" s="61"/>
      <c r="I20" s="61"/>
      <c r="J20" s="61"/>
      <c r="K20" s="61"/>
      <c r="L20" s="67"/>
    </row>
    <row r="21" spans="2:12" ht="15.75" customHeight="1" thickBot="1" x14ac:dyDescent="0.2">
      <c r="B21" s="292"/>
      <c r="D21" t="s">
        <v>6588</v>
      </c>
      <c r="E21" s="111"/>
      <c r="F21" s="61" t="s">
        <v>6589</v>
      </c>
      <c r="G21" s="61"/>
      <c r="H21" s="61"/>
      <c r="I21" s="61"/>
      <c r="J21" s="61"/>
      <c r="K21" s="61"/>
      <c r="L21" s="67"/>
    </row>
    <row r="22" spans="2:12" ht="15.75" customHeight="1" thickBot="1" x14ac:dyDescent="0.2">
      <c r="B22" s="293"/>
      <c r="C22" s="69"/>
      <c r="D22" s="69" t="s">
        <v>6568</v>
      </c>
      <c r="E22" s="272"/>
      <c r="F22" s="274"/>
      <c r="G22" s="111"/>
      <c r="H22" s="107"/>
      <c r="I22" s="112" t="s">
        <v>6665</v>
      </c>
      <c r="J22" s="113" t="s">
        <v>6666</v>
      </c>
      <c r="K22" s="113">
        <v>1000</v>
      </c>
      <c r="L22" s="114" t="s">
        <v>6669</v>
      </c>
    </row>
    <row r="23" spans="2:12" ht="15.75" customHeight="1" thickBot="1" x14ac:dyDescent="0.2">
      <c r="E23" s="61"/>
      <c r="F23" s="61"/>
      <c r="G23" s="61"/>
      <c r="H23" s="61"/>
      <c r="I23" s="61"/>
      <c r="J23" s="61"/>
      <c r="K23" s="61"/>
      <c r="L23" s="61"/>
    </row>
    <row r="24" spans="2:12" ht="15.75" customHeight="1" thickBot="1" x14ac:dyDescent="0.2">
      <c r="B24" s="291" t="s">
        <v>6643</v>
      </c>
      <c r="C24" s="73" t="s">
        <v>6590</v>
      </c>
      <c r="D24" s="64"/>
      <c r="E24" s="64"/>
      <c r="F24" s="64"/>
      <c r="G24" s="64"/>
      <c r="H24" s="64"/>
      <c r="I24" s="64"/>
      <c r="J24" s="64"/>
      <c r="K24" s="65"/>
      <c r="L24" s="71"/>
    </row>
    <row r="25" spans="2:12" ht="15.75" customHeight="1" thickBot="1" x14ac:dyDescent="0.2">
      <c r="B25" s="294"/>
      <c r="C25" s="74"/>
      <c r="D25" s="68" t="s">
        <v>6591</v>
      </c>
      <c r="E25" s="272"/>
      <c r="F25" s="273"/>
      <c r="G25" s="273"/>
      <c r="H25" s="273"/>
      <c r="I25" s="273"/>
      <c r="J25" s="274"/>
      <c r="K25" s="61"/>
      <c r="L25" s="67"/>
    </row>
    <row r="26" spans="2:12" ht="15.75" customHeight="1" thickBot="1" x14ac:dyDescent="0.2">
      <c r="B26" s="294"/>
      <c r="C26" s="74"/>
      <c r="D26" s="68" t="s">
        <v>24</v>
      </c>
      <c r="E26" s="111"/>
      <c r="F26" s="61" t="s">
        <v>8</v>
      </c>
      <c r="G26" s="61"/>
      <c r="L26" s="68"/>
    </row>
    <row r="27" spans="2:12" ht="15.75" customHeight="1" thickBot="1" x14ac:dyDescent="0.2">
      <c r="B27" s="294"/>
      <c r="C27" s="74" t="s">
        <v>6560</v>
      </c>
      <c r="L27" s="68"/>
    </row>
    <row r="28" spans="2:12" ht="15.75" customHeight="1" thickBot="1" x14ac:dyDescent="0.2">
      <c r="B28" s="294"/>
      <c r="C28" s="74"/>
      <c r="D28" t="s">
        <v>29</v>
      </c>
      <c r="E28" s="272"/>
      <c r="F28" s="273"/>
      <c r="G28" s="273"/>
      <c r="H28" s="273"/>
      <c r="I28" s="273"/>
      <c r="J28" s="273"/>
      <c r="K28" s="273"/>
      <c r="L28" s="274"/>
    </row>
    <row r="29" spans="2:12" ht="15.75" customHeight="1" thickBot="1" x14ac:dyDescent="0.2">
      <c r="B29" s="294"/>
      <c r="C29" s="74"/>
      <c r="D29" t="s">
        <v>6592</v>
      </c>
      <c r="E29" s="102"/>
      <c r="F29" s="61" t="s">
        <v>6543</v>
      </c>
      <c r="G29" s="102"/>
      <c r="H29" s="61" t="s">
        <v>6543</v>
      </c>
      <c r="I29" s="110"/>
      <c r="J29" s="61"/>
      <c r="K29" s="61"/>
      <c r="L29" s="67"/>
    </row>
    <row r="30" spans="2:12" ht="15.75" customHeight="1" x14ac:dyDescent="0.15">
      <c r="B30" s="294"/>
      <c r="C30" s="74" t="s">
        <v>6608</v>
      </c>
      <c r="E30" s="76" t="s">
        <v>6607</v>
      </c>
      <c r="F30" s="77"/>
      <c r="G30" s="77"/>
      <c r="H30" s="78"/>
      <c r="I30" s="78"/>
      <c r="J30" s="77"/>
      <c r="K30" s="61"/>
      <c r="L30" s="67"/>
    </row>
    <row r="31" spans="2:12" ht="15.75" customHeight="1" thickBot="1" x14ac:dyDescent="0.2">
      <c r="B31" s="295"/>
      <c r="C31" s="75" t="s">
        <v>6609</v>
      </c>
      <c r="D31" s="69"/>
      <c r="E31" s="79" t="s">
        <v>6607</v>
      </c>
      <c r="F31" s="80"/>
      <c r="G31" s="80"/>
      <c r="H31" s="81"/>
      <c r="I31" s="81"/>
      <c r="J31" s="80"/>
      <c r="K31" s="70"/>
      <c r="L31" s="72"/>
    </row>
    <row r="32" spans="2:12" ht="15.75" customHeight="1" thickBot="1" x14ac:dyDescent="0.2">
      <c r="E32" s="61"/>
      <c r="F32" s="61"/>
      <c r="G32" s="61"/>
      <c r="J32" s="61"/>
      <c r="K32" s="61"/>
      <c r="L32" s="61"/>
    </row>
    <row r="33" spans="2:12" ht="15.75" customHeight="1" thickBot="1" x14ac:dyDescent="0.2">
      <c r="B33" s="291" t="s">
        <v>6642</v>
      </c>
      <c r="C33" s="73" t="s">
        <v>6590</v>
      </c>
      <c r="D33" s="64"/>
      <c r="E33" s="64"/>
      <c r="F33" s="64"/>
      <c r="G33" s="64"/>
      <c r="H33" s="64"/>
      <c r="I33" s="64"/>
      <c r="J33" s="64"/>
      <c r="K33" s="65"/>
      <c r="L33" s="71"/>
    </row>
    <row r="34" spans="2:12" ht="15.75" customHeight="1" thickBot="1" x14ac:dyDescent="0.2">
      <c r="B34" s="294"/>
      <c r="C34" s="74"/>
      <c r="D34" s="68" t="s">
        <v>6591</v>
      </c>
      <c r="E34" s="272"/>
      <c r="F34" s="273"/>
      <c r="G34" s="273"/>
      <c r="H34" s="273"/>
      <c r="I34" s="273"/>
      <c r="J34" s="274"/>
      <c r="K34" s="61"/>
      <c r="L34" s="67"/>
    </row>
    <row r="35" spans="2:12" ht="15.75" customHeight="1" thickBot="1" x14ac:dyDescent="0.2">
      <c r="B35" s="294"/>
      <c r="C35" s="74"/>
      <c r="D35" s="68" t="s">
        <v>24</v>
      </c>
      <c r="E35" s="111"/>
      <c r="F35" s="61" t="s">
        <v>8</v>
      </c>
      <c r="G35" s="61"/>
      <c r="L35" s="68"/>
    </row>
    <row r="36" spans="2:12" ht="15.75" customHeight="1" thickBot="1" x14ac:dyDescent="0.2">
      <c r="B36" s="294"/>
      <c r="C36" s="74" t="s">
        <v>6560</v>
      </c>
      <c r="L36" s="68"/>
    </row>
    <row r="37" spans="2:12" ht="15.75" customHeight="1" thickBot="1" x14ac:dyDescent="0.2">
      <c r="B37" s="294"/>
      <c r="C37" s="74"/>
      <c r="D37" t="s">
        <v>29</v>
      </c>
      <c r="E37" s="272"/>
      <c r="F37" s="273"/>
      <c r="G37" s="273"/>
      <c r="H37" s="273"/>
      <c r="I37" s="273"/>
      <c r="J37" s="273"/>
      <c r="K37" s="273"/>
      <c r="L37" s="274"/>
    </row>
    <row r="38" spans="2:12" ht="15.75" customHeight="1" thickBot="1" x14ac:dyDescent="0.2">
      <c r="B38" s="294"/>
      <c r="C38" s="74"/>
      <c r="D38" t="s">
        <v>6592</v>
      </c>
      <c r="E38" s="102"/>
      <c r="F38" s="61" t="s">
        <v>6543</v>
      </c>
      <c r="G38" s="102"/>
      <c r="H38" s="61" t="s">
        <v>6543</v>
      </c>
      <c r="I38" s="110"/>
      <c r="J38" s="61"/>
      <c r="K38" s="61"/>
      <c r="L38" s="67"/>
    </row>
    <row r="39" spans="2:12" ht="15.75" customHeight="1" x14ac:dyDescent="0.15">
      <c r="B39" s="294"/>
      <c r="C39" s="74" t="s">
        <v>6610</v>
      </c>
      <c r="E39" s="76" t="s">
        <v>6607</v>
      </c>
      <c r="F39" s="77"/>
      <c r="G39" s="77"/>
      <c r="H39" s="78"/>
      <c r="I39" s="78"/>
      <c r="J39" s="77"/>
      <c r="K39" s="61"/>
      <c r="L39" s="67"/>
    </row>
    <row r="40" spans="2:12" ht="15.75" customHeight="1" thickBot="1" x14ac:dyDescent="0.2">
      <c r="B40" s="295"/>
      <c r="C40" s="75" t="s">
        <v>6611</v>
      </c>
      <c r="D40" s="69"/>
      <c r="E40" s="79" t="s">
        <v>6607</v>
      </c>
      <c r="F40" s="80"/>
      <c r="G40" s="80"/>
      <c r="H40" s="81"/>
      <c r="I40" s="81"/>
      <c r="J40" s="80"/>
      <c r="K40" s="70"/>
      <c r="L40" s="72"/>
    </row>
    <row r="41" spans="2:12" ht="13.5" customHeight="1" x14ac:dyDescent="0.15"/>
  </sheetData>
  <sheetProtection selectLockedCells="1"/>
  <mergeCells count="16">
    <mergeCell ref="B33:B40"/>
    <mergeCell ref="E34:J34"/>
    <mergeCell ref="E37:L37"/>
    <mergeCell ref="B24:B31"/>
    <mergeCell ref="E25:J25"/>
    <mergeCell ref="E28:L28"/>
    <mergeCell ref="F2:J2"/>
    <mergeCell ref="F3:J3"/>
    <mergeCell ref="F4:J4"/>
    <mergeCell ref="F5:J5"/>
    <mergeCell ref="B7:B22"/>
    <mergeCell ref="E10:L10"/>
    <mergeCell ref="F16:H16"/>
    <mergeCell ref="F17:H17"/>
    <mergeCell ref="F18:H18"/>
    <mergeCell ref="E22:F22"/>
  </mergeCells>
  <phoneticPr fontId="1"/>
  <dataValidations count="1">
    <dataValidation type="list" allowBlank="1" showInputMessage="1" showErrorMessage="1" sqref="E7" xr:uid="{00000000-0002-0000-0200-000000000000}">
      <formula1>O7:Q7</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198"/>
  <sheetViews>
    <sheetView zoomScale="60" zoomScaleNormal="60" zoomScaleSheetLayoutView="55" workbookViewId="0">
      <pane xSplit="2" ySplit="1" topLeftCell="J2" activePane="bottomRight" state="frozen"/>
      <selection pane="topRight" activeCell="B1" sqref="B1"/>
      <selection pane="bottomLeft" activeCell="A6" sqref="A6"/>
      <selection pane="bottomRight" activeCell="N2" sqref="N2"/>
    </sheetView>
  </sheetViews>
  <sheetFormatPr defaultColWidth="9" defaultRowHeight="13.5" x14ac:dyDescent="0.15"/>
  <cols>
    <col min="1" max="1" width="12.375" style="109" customWidth="1"/>
    <col min="2" max="2" width="6.875" style="108" customWidth="1"/>
    <col min="3" max="3" width="24.875" style="108" customWidth="1"/>
    <col min="4" max="4" width="20.125" style="108" customWidth="1"/>
    <col min="5" max="5" width="15.125" style="108" customWidth="1"/>
    <col min="6" max="6" width="34.25" style="108" customWidth="1"/>
    <col min="7" max="7" width="20.5" style="108" bestFit="1" customWidth="1"/>
    <col min="8" max="8" width="16" style="108" customWidth="1"/>
    <col min="9" max="9" width="8" style="108" customWidth="1"/>
    <col min="10" max="10" width="7.375" style="108" customWidth="1"/>
    <col min="11" max="11" width="20" style="108" customWidth="1"/>
    <col min="12" max="15" width="26.25" style="109" customWidth="1"/>
    <col min="16" max="18" width="30.125" style="108" customWidth="1"/>
    <col min="19" max="20" width="30.125" style="109" customWidth="1"/>
    <col min="21" max="22" width="28.375" style="108" customWidth="1"/>
    <col min="23" max="24" width="6.375" style="108" customWidth="1"/>
    <col min="25" max="25" width="29.5" style="109" customWidth="1"/>
    <col min="26" max="32" width="6.75" style="109" customWidth="1"/>
    <col min="33" max="34" width="16.125" style="109" customWidth="1"/>
    <col min="35" max="36" width="17" style="108" customWidth="1"/>
    <col min="37" max="37" width="44.25" style="108" customWidth="1"/>
    <col min="38" max="38" width="24.75" style="108" customWidth="1"/>
    <col min="39" max="39" width="24.875" style="61" customWidth="1"/>
    <col min="40" max="40" width="22.75" style="61" customWidth="1"/>
    <col min="41" max="41" width="30.875" style="61" customWidth="1"/>
    <col min="42" max="43" width="62.625" style="109" customWidth="1"/>
    <col min="44" max="44" width="26" style="108" customWidth="1"/>
    <col min="45" max="47" width="9" style="108"/>
    <col min="48" max="48" width="13.375" style="108" customWidth="1"/>
    <col min="49" max="53" width="9" style="108"/>
    <col min="54" max="54" width="12.75" style="108" customWidth="1"/>
    <col min="55" max="55" width="13.125" style="108" customWidth="1"/>
    <col min="56" max="56" width="9" style="108" customWidth="1"/>
    <col min="57" max="16384" width="9" style="108"/>
  </cols>
  <sheetData>
    <row r="1" spans="1:62" ht="32.25" customHeight="1" x14ac:dyDescent="0.15">
      <c r="A1" s="146" t="str">
        <f>'（一部入力部分あり）入学申込書'!F31</f>
        <v>選択</v>
      </c>
      <c r="B1" s="145"/>
      <c r="C1" s="145" t="str">
        <f>'（一部入力部分あり）入学申込書'!F26</f>
        <v>選択</v>
      </c>
      <c r="D1" s="146" t="str">
        <f>'（一部入力部分あり）入学申込書'!J28</f>
        <v/>
      </c>
      <c r="E1" s="145"/>
      <c r="F1" s="145" t="str">
        <f>'（一部入力部分あり）入学申込書'!F16&amp;"　"&amp;'（一部入力部分あり）入学申込書'!J16</f>
        <v>　</v>
      </c>
      <c r="G1" s="145" t="str">
        <f>ASC(G2)</f>
        <v xml:space="preserve"> </v>
      </c>
      <c r="H1" s="145" t="str">
        <f>'（一部入力部分あり）入学申込書'!AI20</f>
        <v>―//</v>
      </c>
      <c r="I1" s="146" t="str">
        <f>'（一部入力部分あり）入学申込書'!J22</f>
        <v/>
      </c>
      <c r="J1" s="145" t="str">
        <f>'（一部入力部分あり）入学申込書'!N15</f>
        <v>選択</v>
      </c>
      <c r="K1" s="147" t="str">
        <f>'（一部入力部分あり）入学申込書'!Q15</f>
        <v/>
      </c>
      <c r="L1" s="146" t="str">
        <f>'（一部入力部分あり）入学申込書'!Q16</f>
        <v/>
      </c>
      <c r="M1" s="146" t="str">
        <f>'（一部入力部分あり）入学申込書'!Q17</f>
        <v/>
      </c>
      <c r="N1" s="146" t="str">
        <f>'（一部入力部分あり）入学申込書'!AA15</f>
        <v>選択</v>
      </c>
      <c r="O1" s="146" t="str">
        <f>'（一部入力部分あり）入学申込書'!F36</f>
        <v>選択</v>
      </c>
      <c r="P1" s="146" t="str">
        <f>'（一部入力部分あり）入学申込書'!S18&amp;'（一部入力部分あり）入学申込書'!V18&amp;'（一部入力部分あり）入学申込書'!W18&amp;'（一部入力部分あり）入学申込書'!Z18&amp;'（一部入力部分あり）入学申込書'!AA18</f>
        <v>－－</v>
      </c>
      <c r="Q1" s="146" t="str">
        <f>'（一部入力部分あり）入学申込書'!S19&amp;'（一部入力部分あり）入学申込書'!V19&amp;'（一部入力部分あり）入学申込書'!W19&amp;'（一部入力部分あり）入学申込書'!Z19&amp;'（一部入力部分あり）入学申込書'!AA19</f>
        <v>－－</v>
      </c>
      <c r="R1" s="146" t="str">
        <f>'（一部入力部分あり）入学申込書'!S20&amp;'（一部入力部分あり）入学申込書'!V20&amp;'（一部入力部分あり）入学申込書'!W20&amp;'（一部入力部分あり）入学申込書'!Z20&amp;'（一部入力部分あり）入学申込書'!AA20</f>
        <v>－－</v>
      </c>
      <c r="S1" s="146" t="str">
        <f>'（一部入力部分あり）入学申込書'!U21</f>
        <v/>
      </c>
      <c r="T1" s="146" t="str">
        <f>'（一部入力部分あり）入学申込書'!U22</f>
        <v/>
      </c>
      <c r="U1" s="146" t="str">
        <f>'（一部入力部分あり）入学申込書'!U23</f>
        <v/>
      </c>
      <c r="V1" s="146" t="str">
        <f>'（一部入力部分あり）入学申込書'!E23&amp;'（一部入力部分あり）入学申込書'!J23&amp;'（一部入力部分あり）入学申込書'!L23&amp;'（一部入力部分あり）入学申込書'!M23&amp;'（一部入力部分あり）入学申込書'!O23&amp;'（一部入力部分あり）入学申込書'!P23</f>
        <v>選択年月選択</v>
      </c>
      <c r="W1" s="146" t="str">
        <f>IF('（一部入力部分あり）入学申込書'!Q29="","",'（一部入力部分あり）入学申込書'!N29&amp;'（一部入力部分あり）入学申込書'!Q29&amp;'（一部入力部分あり）入学申込書'!S29)</f>
        <v/>
      </c>
      <c r="X1" s="146" t="str">
        <f>'（一部入力部分あり）入学申込書'!E34</f>
        <v/>
      </c>
      <c r="Y1" s="145" t="str">
        <f>'（一部入力部分あり）入学申込書'!M33</f>
        <v/>
      </c>
      <c r="Z1" s="148"/>
      <c r="AA1" s="146" t="str">
        <f>'（一部入力部分あり）入学申込書'!K40</f>
        <v>選択</v>
      </c>
      <c r="AB1" s="146" t="str">
        <f>'（一部入力部分あり）入学申込書'!K41</f>
        <v>選択</v>
      </c>
      <c r="AC1" s="146" t="str">
        <f>'（一部入力部分あり）入学申込書'!W41</f>
        <v>選択</v>
      </c>
      <c r="AD1" s="146" t="str">
        <f>'（一部入力部分あり）入学申込書'!M42</f>
        <v>選択</v>
      </c>
      <c r="AE1" s="146" t="str">
        <f>'（一部入力部分あり）入学申込書'!Q42</f>
        <v>選択</v>
      </c>
      <c r="AF1" s="146" t="str">
        <f>'（一部入力部分あり）入学申込書'!V42</f>
        <v>選択</v>
      </c>
      <c r="AG1" s="146" t="str">
        <f>IF(①表面用入力シート!D42="",'（一部入力部分あり）入学申込書'!K43,'（一部入力部分あり）入学申込書'!Z43)</f>
        <v>ー</v>
      </c>
      <c r="AH1" s="146" t="str">
        <f>'（一部入力部分あり）入学申込書'!L38</f>
        <v>選択</v>
      </c>
      <c r="AI1" s="146" t="str">
        <f>'（一部入力部分あり）入学申込書'!J60</f>
        <v/>
      </c>
      <c r="AJ1" s="146" t="str">
        <f>'（一部入力部分あり）入学申込書'!T60</f>
        <v/>
      </c>
      <c r="AK1" s="146" t="str">
        <f>'（一部入力部分あり）入学申込書'!X60</f>
        <v/>
      </c>
      <c r="AL1" s="149">
        <f>'（一部入力部分あり）入学申込書'!V62</f>
        <v>0</v>
      </c>
      <c r="AM1" s="149" t="str">
        <f>'（一部入力部分あり）入学申込書'!I64</f>
        <v/>
      </c>
      <c r="AN1" s="149" t="str">
        <f>'（一部入力部分あり）入学申込書'!P64</f>
        <v/>
      </c>
      <c r="AO1" s="149" t="str">
        <f>'（一部入力部分あり）入学申込書'!W64</f>
        <v/>
      </c>
      <c r="AP1" s="146" t="str">
        <f>'（一部入力部分あり）入学申込書'!J65&amp;'（一部入力部分あり）入学申込書'!L65&amp;'（一部入力部分あり）入学申込書'!M65&amp;'（一部入力部分あり）入学申込書'!O65</f>
        <v>棟㎡</v>
      </c>
      <c r="AQ1" s="146" t="str">
        <f>'（一部入力部分あり）入学申込書'!T65&amp;'（一部入力部分あり）入学申込書'!V65&amp;'（一部入力部分あり）入学申込書'!W65&amp;'（一部入力部分あり）入学申込書'!Y65</f>
        <v>棟㎡</v>
      </c>
      <c r="AR1" s="146" t="str">
        <f>'（一部入力部分あり）入学申込書'!J72</f>
        <v/>
      </c>
      <c r="AS1" s="145" t="str">
        <f>'（一部入力部分あり）入学申込書'!P72</f>
        <v/>
      </c>
      <c r="AT1" s="145" t="str">
        <f>'（一部入力部分あり）入学申込書'!V72</f>
        <v/>
      </c>
      <c r="AU1" s="145" t="str">
        <f>'（一部入力部分あり）入学申込書'!AA72&amp;""&amp;'（一部入力部分あり）入学申込書'!AC72&amp;'（一部入力部分あり）入学申込書'!AE72</f>
        <v/>
      </c>
      <c r="AV1" s="145" t="str">
        <f>'（一部入力部分あり）入学申込書'!D69&amp;'（一部入力部分あり）入学申込書'!I69&amp;'（一部入力部分あり）入学申込書'!K70</f>
        <v>ａ</v>
      </c>
      <c r="AW1" s="145" t="str">
        <f>'（一部入力部分あり）入学申込書'!L69&amp;'（一部入力部分あり）入学申込書'!Q69&amp;'（一部入力部分あり）入学申込書'!S70</f>
        <v>ａ</v>
      </c>
      <c r="AX1" s="145" t="str">
        <f>'（一部入力部分あり）入学申込書'!T69&amp;'（一部入力部分あり）入学申込書'!Y69&amp;'（一部入力部分あり）入学申込書'!AA70</f>
        <v>ａ</v>
      </c>
      <c r="AY1" s="145" t="str">
        <f>'（一部入力部分あり）入学申込書'!L79</f>
        <v/>
      </c>
      <c r="AZ1" s="145" t="str">
        <f>'（一部入力部分あり）入学申込書'!U79&amp;'（一部入力部分あり）入学申込書'!X79</f>
        <v>a</v>
      </c>
      <c r="BA1" s="145" t="str">
        <f>'（一部入力部分あり）入学申込書'!K82</f>
        <v/>
      </c>
      <c r="BB1" s="145">
        <f>'（一部入力部分あり）入学申込書'!D87</f>
        <v>0</v>
      </c>
      <c r="BC1" s="145">
        <f>'（一部入力部分あり）入学申込書'!D92</f>
        <v>0</v>
      </c>
      <c r="BD1" s="145" t="str">
        <f>'（一部入力部分あり）入学申込書'!L101</f>
        <v/>
      </c>
      <c r="BE1" s="145" t="str">
        <f>'（一部入力部分あり）入学申込書'!U101</f>
        <v/>
      </c>
      <c r="BF1" s="145" t="str">
        <f>'（一部入力部分あり）入学申込書'!K104</f>
        <v/>
      </c>
      <c r="BG1" s="145">
        <f>'（一部入力部分あり）入学申込書'!D109</f>
        <v>0</v>
      </c>
      <c r="BH1" s="145">
        <f>'（一部入力部分あり）入学申込書'!D114</f>
        <v>0</v>
      </c>
      <c r="BI1" s="145">
        <f>'（一部入力部分あり）入学申込書'!D50</f>
        <v>0</v>
      </c>
      <c r="BJ1" s="145">
        <f>'（一部入力部分あり）入学申込書'!D54</f>
        <v>0</v>
      </c>
    </row>
    <row r="2" spans="1:62" x14ac:dyDescent="0.15">
      <c r="G2" s="108" t="str">
        <f>'（一部入力部分あり）入学申込書'!F15&amp;"　"&amp;'（一部入力部分あり）入学申込書'!J15</f>
        <v>　</v>
      </c>
    </row>
    <row r="3" spans="1:62" ht="21" x14ac:dyDescent="0.15">
      <c r="F3" s="108" ph="1"/>
      <c r="G3" s="108" ph="1"/>
      <c r="AM3" s="108"/>
      <c r="AN3" s="108"/>
      <c r="AO3" s="108"/>
    </row>
    <row r="4" spans="1:62" ht="21" x14ac:dyDescent="0.15">
      <c r="F4" s="108" ph="1"/>
      <c r="G4" s="108" ph="1"/>
      <c r="AM4" s="108"/>
      <c r="AN4" s="108"/>
      <c r="AO4" s="108"/>
    </row>
    <row r="5" spans="1:62" ht="21" x14ac:dyDescent="0.15">
      <c r="F5" s="108" ph="1"/>
      <c r="G5" s="108" ph="1"/>
      <c r="AM5" s="108"/>
      <c r="AN5" s="108"/>
      <c r="AO5" s="108"/>
    </row>
    <row r="6" spans="1:62" ht="21" x14ac:dyDescent="0.15">
      <c r="F6" s="108" ph="1"/>
      <c r="G6" s="108" ph="1"/>
      <c r="AM6" s="108"/>
      <c r="AN6" s="108"/>
      <c r="AO6" s="108"/>
    </row>
    <row r="7" spans="1:62" ht="21" x14ac:dyDescent="0.15">
      <c r="F7" s="108" ph="1"/>
      <c r="G7" s="108" ph="1"/>
      <c r="AM7" s="108"/>
      <c r="AN7" s="108"/>
      <c r="AO7" s="108"/>
    </row>
    <row r="8" spans="1:62" ht="21" x14ac:dyDescent="0.15">
      <c r="F8" s="108" ph="1"/>
      <c r="G8" s="108" ph="1"/>
      <c r="AM8" s="108"/>
      <c r="AN8" s="108"/>
      <c r="AO8" s="108"/>
    </row>
    <row r="9" spans="1:62" ht="21" x14ac:dyDescent="0.15">
      <c r="F9" s="108" ph="1"/>
      <c r="G9" s="108" ph="1"/>
      <c r="AM9" s="108"/>
      <c r="AN9" s="108"/>
      <c r="AO9" s="108"/>
    </row>
    <row r="10" spans="1:62" ht="21" x14ac:dyDescent="0.15">
      <c r="F10" s="108" ph="1"/>
      <c r="G10" s="108" ph="1"/>
      <c r="AM10" s="108"/>
      <c r="AN10" s="108"/>
      <c r="AO10" s="108"/>
    </row>
    <row r="11" spans="1:62" ht="21" x14ac:dyDescent="0.15">
      <c r="F11" s="108" ph="1"/>
      <c r="G11" s="108" ph="1"/>
      <c r="AM11" s="108"/>
      <c r="AN11" s="108"/>
      <c r="AO11" s="108"/>
    </row>
    <row r="12" spans="1:62" ht="21" x14ac:dyDescent="0.15">
      <c r="F12" s="108" ph="1"/>
      <c r="G12" s="108" ph="1"/>
      <c r="AM12" s="108"/>
      <c r="AN12" s="108"/>
      <c r="AO12" s="108"/>
    </row>
    <row r="13" spans="1:62" ht="21" x14ac:dyDescent="0.15">
      <c r="F13" s="108" ph="1"/>
      <c r="G13" s="108" ph="1"/>
      <c r="AM13" s="108"/>
      <c r="AN13" s="108"/>
      <c r="AO13" s="108"/>
    </row>
    <row r="14" spans="1:62" ht="21" x14ac:dyDescent="0.15">
      <c r="F14" s="108" ph="1"/>
      <c r="G14" s="108" ph="1"/>
      <c r="AM14" s="108"/>
      <c r="AN14" s="108"/>
      <c r="AO14" s="108"/>
    </row>
    <row r="15" spans="1:62" ht="21" x14ac:dyDescent="0.15">
      <c r="F15" s="108" ph="1"/>
      <c r="G15" s="108" ph="1"/>
      <c r="AM15" s="108"/>
      <c r="AN15" s="108"/>
      <c r="AO15" s="108"/>
    </row>
    <row r="16" spans="1:62" ht="21" x14ac:dyDescent="0.15">
      <c r="F16" s="108" ph="1"/>
      <c r="G16" s="108" ph="1"/>
      <c r="AM16" s="108"/>
      <c r="AN16" s="108"/>
      <c r="AO16" s="108"/>
    </row>
    <row r="17" spans="6:41" ht="21" x14ac:dyDescent="0.15">
      <c r="F17" s="108" ph="1"/>
      <c r="G17" s="108" ph="1"/>
      <c r="AM17" s="108"/>
      <c r="AN17" s="108"/>
      <c r="AO17" s="108"/>
    </row>
    <row r="18" spans="6:41" ht="21" x14ac:dyDescent="0.15">
      <c r="F18" s="108" ph="1"/>
      <c r="G18" s="108" ph="1"/>
      <c r="AM18" s="108"/>
      <c r="AN18" s="108"/>
      <c r="AO18" s="108"/>
    </row>
    <row r="19" spans="6:41" ht="21" x14ac:dyDescent="0.15">
      <c r="F19" s="108" ph="1"/>
      <c r="G19" s="108" ph="1"/>
      <c r="AM19" s="108"/>
      <c r="AN19" s="108"/>
      <c r="AO19" s="108"/>
    </row>
    <row r="20" spans="6:41" ht="21" x14ac:dyDescent="0.15">
      <c r="F20" s="108" ph="1"/>
      <c r="G20" s="108" ph="1"/>
      <c r="AM20" s="108"/>
      <c r="AN20" s="108"/>
      <c r="AO20" s="108"/>
    </row>
    <row r="21" spans="6:41" ht="21" x14ac:dyDescent="0.15">
      <c r="F21" s="108" ph="1"/>
      <c r="G21" s="108" ph="1"/>
      <c r="AM21" s="108"/>
      <c r="AN21" s="108"/>
      <c r="AO21" s="108"/>
    </row>
    <row r="22" spans="6:41" ht="21" x14ac:dyDescent="0.15">
      <c r="F22" s="108" ph="1"/>
      <c r="G22" s="108" ph="1"/>
      <c r="AM22" s="108"/>
      <c r="AN22" s="108"/>
      <c r="AO22" s="108"/>
    </row>
    <row r="23" spans="6:41" ht="21" x14ac:dyDescent="0.15">
      <c r="F23" s="108" ph="1"/>
      <c r="G23" s="108" ph="1"/>
      <c r="AM23" s="108"/>
      <c r="AN23" s="108"/>
      <c r="AO23" s="108"/>
    </row>
    <row r="24" spans="6:41" ht="21" x14ac:dyDescent="0.15">
      <c r="F24" s="108" ph="1"/>
      <c r="G24" s="108" ph="1"/>
      <c r="AM24" s="108"/>
      <c r="AN24" s="108"/>
      <c r="AO24" s="108"/>
    </row>
    <row r="25" spans="6:41" ht="21" x14ac:dyDescent="0.15">
      <c r="F25" s="108" ph="1"/>
      <c r="G25" s="108" ph="1"/>
      <c r="AM25" s="108"/>
      <c r="AN25" s="108"/>
      <c r="AO25" s="108"/>
    </row>
    <row r="26" spans="6:41" ht="21" x14ac:dyDescent="0.15">
      <c r="F26" s="108" ph="1"/>
      <c r="G26" s="108" ph="1"/>
      <c r="AM26" s="108"/>
      <c r="AN26" s="108"/>
      <c r="AO26" s="108"/>
    </row>
    <row r="27" spans="6:41" ht="21" x14ac:dyDescent="0.15">
      <c r="F27" s="108" ph="1"/>
      <c r="G27" s="108" ph="1"/>
      <c r="AM27" s="108"/>
      <c r="AN27" s="108"/>
      <c r="AO27" s="108"/>
    </row>
    <row r="28" spans="6:41" ht="21" x14ac:dyDescent="0.15">
      <c r="F28" s="108" ph="1"/>
      <c r="G28" s="108" ph="1"/>
      <c r="AM28" s="108"/>
      <c r="AN28" s="108"/>
      <c r="AO28" s="108"/>
    </row>
    <row r="29" spans="6:41" ht="21" x14ac:dyDescent="0.15">
      <c r="F29" s="108" ph="1"/>
      <c r="G29" s="108" ph="1"/>
      <c r="AM29" s="108"/>
      <c r="AN29" s="108"/>
      <c r="AO29" s="108"/>
    </row>
    <row r="30" spans="6:41" ht="21" x14ac:dyDescent="0.15">
      <c r="F30" s="108" ph="1"/>
      <c r="G30" s="108" ph="1"/>
      <c r="AM30" s="108"/>
      <c r="AN30" s="108"/>
      <c r="AO30" s="108"/>
    </row>
    <row r="31" spans="6:41" ht="21" x14ac:dyDescent="0.15">
      <c r="F31" s="108" ph="1"/>
      <c r="G31" s="108" ph="1"/>
      <c r="AM31" s="108"/>
      <c r="AN31" s="108"/>
      <c r="AO31" s="108"/>
    </row>
    <row r="32" spans="6:41" ht="21" x14ac:dyDescent="0.15">
      <c r="F32" s="108" ph="1"/>
      <c r="G32" s="108" ph="1"/>
      <c r="AM32" s="108"/>
      <c r="AN32" s="108"/>
      <c r="AO32" s="108"/>
    </row>
    <row r="33" spans="6:41" ht="21" x14ac:dyDescent="0.15">
      <c r="F33" s="108" ph="1"/>
      <c r="G33" s="108" ph="1"/>
      <c r="AM33" s="108"/>
      <c r="AN33" s="108"/>
      <c r="AO33" s="108"/>
    </row>
    <row r="34" spans="6:41" ht="21" x14ac:dyDescent="0.15">
      <c r="F34" s="108" ph="1"/>
      <c r="G34" s="108" ph="1"/>
      <c r="AM34" s="108"/>
      <c r="AN34" s="108"/>
      <c r="AO34" s="108"/>
    </row>
    <row r="35" spans="6:41" ht="21" x14ac:dyDescent="0.15">
      <c r="F35" s="108" ph="1"/>
      <c r="G35" s="108" ph="1"/>
      <c r="AM35" s="108"/>
      <c r="AN35" s="108"/>
      <c r="AO35" s="108"/>
    </row>
    <row r="36" spans="6:41" ht="21" x14ac:dyDescent="0.15">
      <c r="F36" s="108" ph="1"/>
      <c r="G36" s="108" ph="1"/>
      <c r="AM36" s="108"/>
      <c r="AN36" s="108"/>
      <c r="AO36" s="108"/>
    </row>
    <row r="37" spans="6:41" ht="21" x14ac:dyDescent="0.15">
      <c r="F37" s="108" ph="1"/>
      <c r="G37" s="108" ph="1"/>
      <c r="AM37" s="108"/>
      <c r="AN37" s="108"/>
      <c r="AO37" s="108"/>
    </row>
    <row r="38" spans="6:41" ht="21" x14ac:dyDescent="0.15">
      <c r="F38" s="108" ph="1"/>
      <c r="G38" s="108" ph="1"/>
      <c r="AM38" s="108"/>
      <c r="AN38" s="108"/>
      <c r="AO38" s="108"/>
    </row>
    <row r="39" spans="6:41" ht="21" x14ac:dyDescent="0.15">
      <c r="F39" s="108" ph="1"/>
      <c r="G39" s="108" ph="1"/>
      <c r="AM39" s="108"/>
      <c r="AN39" s="108"/>
      <c r="AO39" s="108"/>
    </row>
    <row r="40" spans="6:41" ht="21" x14ac:dyDescent="0.15">
      <c r="F40" s="108" ph="1"/>
      <c r="G40" s="108" ph="1"/>
      <c r="AM40" s="108"/>
      <c r="AN40" s="108"/>
      <c r="AO40" s="108"/>
    </row>
    <row r="41" spans="6:41" ht="21" x14ac:dyDescent="0.15">
      <c r="F41" s="108" ph="1"/>
      <c r="G41" s="108" ph="1"/>
      <c r="AM41" s="108"/>
      <c r="AN41" s="108"/>
      <c r="AO41" s="108"/>
    </row>
    <row r="42" spans="6:41" ht="21" x14ac:dyDescent="0.15">
      <c r="F42" s="108" ph="1"/>
      <c r="G42" s="108" ph="1"/>
      <c r="AM42" s="108"/>
      <c r="AN42" s="108"/>
      <c r="AO42" s="108"/>
    </row>
    <row r="43" spans="6:41" ht="21" x14ac:dyDescent="0.15">
      <c r="F43" s="108" ph="1"/>
      <c r="G43" s="108" ph="1"/>
      <c r="AM43" s="108"/>
      <c r="AN43" s="108"/>
      <c r="AO43" s="108"/>
    </row>
    <row r="44" spans="6:41" ht="21" x14ac:dyDescent="0.15">
      <c r="F44" s="108" ph="1"/>
      <c r="G44" s="108" ph="1"/>
      <c r="AM44" s="108"/>
      <c r="AN44" s="108"/>
      <c r="AO44" s="108"/>
    </row>
    <row r="45" spans="6:41" ht="21" x14ac:dyDescent="0.15">
      <c r="F45" s="108" ph="1"/>
      <c r="G45" s="108" ph="1"/>
      <c r="AM45" s="108"/>
      <c r="AN45" s="108"/>
      <c r="AO45" s="108"/>
    </row>
    <row r="46" spans="6:41" ht="21" x14ac:dyDescent="0.15">
      <c r="F46" s="108" ph="1"/>
      <c r="G46" s="108" ph="1"/>
      <c r="AM46" s="108"/>
      <c r="AN46" s="108"/>
      <c r="AO46" s="108"/>
    </row>
    <row r="47" spans="6:41" ht="21" x14ac:dyDescent="0.15">
      <c r="F47" s="108" ph="1"/>
      <c r="G47" s="108" ph="1"/>
      <c r="AM47" s="108"/>
      <c r="AN47" s="108"/>
      <c r="AO47" s="108"/>
    </row>
    <row r="48" spans="6:41" ht="21" x14ac:dyDescent="0.15">
      <c r="F48" s="108" ph="1"/>
      <c r="G48" s="108" ph="1"/>
      <c r="AM48" s="108"/>
      <c r="AN48" s="108"/>
      <c r="AO48" s="108"/>
    </row>
    <row r="49" spans="6:41" ht="21" x14ac:dyDescent="0.15">
      <c r="F49" s="108" ph="1"/>
      <c r="G49" s="108" ph="1"/>
      <c r="AM49" s="108"/>
      <c r="AN49" s="108"/>
      <c r="AO49" s="108"/>
    </row>
    <row r="50" spans="6:41" ht="21" x14ac:dyDescent="0.15">
      <c r="F50" s="108" ph="1"/>
      <c r="G50" s="108" ph="1"/>
      <c r="AM50" s="108"/>
      <c r="AN50" s="108"/>
      <c r="AO50" s="108"/>
    </row>
    <row r="51" spans="6:41" ht="21" x14ac:dyDescent="0.15">
      <c r="F51" s="108" ph="1"/>
      <c r="G51" s="108" ph="1"/>
      <c r="AM51" s="108"/>
      <c r="AN51" s="108"/>
      <c r="AO51" s="108"/>
    </row>
    <row r="52" spans="6:41" ht="21" x14ac:dyDescent="0.15">
      <c r="F52" s="108" ph="1"/>
      <c r="G52" s="108" ph="1"/>
      <c r="AM52" s="108"/>
      <c r="AN52" s="108"/>
      <c r="AO52" s="108"/>
    </row>
    <row r="53" spans="6:41" ht="21" x14ac:dyDescent="0.15">
      <c r="F53" s="108" ph="1"/>
      <c r="G53" s="108" ph="1"/>
      <c r="AM53" s="108"/>
      <c r="AN53" s="108"/>
      <c r="AO53" s="108"/>
    </row>
    <row r="54" spans="6:41" ht="21" x14ac:dyDescent="0.15">
      <c r="F54" s="108" ph="1"/>
      <c r="G54" s="108" ph="1"/>
      <c r="AM54" s="108"/>
      <c r="AN54" s="108"/>
      <c r="AO54" s="108"/>
    </row>
    <row r="55" spans="6:41" ht="21" x14ac:dyDescent="0.15">
      <c r="F55" s="108" ph="1"/>
      <c r="G55" s="108" ph="1"/>
      <c r="AM55" s="108"/>
      <c r="AN55" s="108"/>
      <c r="AO55" s="108"/>
    </row>
    <row r="56" spans="6:41" ht="21" x14ac:dyDescent="0.15">
      <c r="F56" s="108" ph="1"/>
      <c r="G56" s="108" ph="1"/>
      <c r="AM56" s="108"/>
      <c r="AN56" s="108"/>
      <c r="AO56" s="108"/>
    </row>
    <row r="57" spans="6:41" ht="21" x14ac:dyDescent="0.15">
      <c r="F57" s="108" ph="1"/>
      <c r="G57" s="108" ph="1"/>
      <c r="AM57" s="108"/>
      <c r="AN57" s="108"/>
      <c r="AO57" s="108"/>
    </row>
    <row r="58" spans="6:41" ht="21" x14ac:dyDescent="0.15">
      <c r="F58" s="108" ph="1"/>
      <c r="G58" s="108" ph="1"/>
      <c r="AM58" s="108"/>
      <c r="AN58" s="108"/>
      <c r="AO58" s="108"/>
    </row>
    <row r="59" spans="6:41" ht="21" x14ac:dyDescent="0.15">
      <c r="F59" s="108" ph="1"/>
      <c r="G59" s="108" ph="1"/>
      <c r="AM59" s="108"/>
      <c r="AN59" s="108"/>
      <c r="AO59" s="108"/>
    </row>
    <row r="60" spans="6:41" ht="21" x14ac:dyDescent="0.15">
      <c r="F60" s="108" ph="1"/>
      <c r="G60" s="108" ph="1"/>
      <c r="AM60" s="108"/>
      <c r="AN60" s="108"/>
      <c r="AO60" s="108"/>
    </row>
    <row r="61" spans="6:41" ht="21" x14ac:dyDescent="0.15">
      <c r="F61" s="108" ph="1"/>
      <c r="G61" s="108" ph="1"/>
      <c r="AM61" s="108"/>
      <c r="AN61" s="108"/>
      <c r="AO61" s="108"/>
    </row>
    <row r="62" spans="6:41" ht="21" x14ac:dyDescent="0.15">
      <c r="F62" s="108" ph="1"/>
      <c r="G62" s="108" ph="1"/>
      <c r="AM62" s="108"/>
      <c r="AN62" s="108"/>
      <c r="AO62" s="108"/>
    </row>
    <row r="63" spans="6:41" ht="21" x14ac:dyDescent="0.15">
      <c r="F63" s="108" ph="1"/>
      <c r="G63" s="108" ph="1"/>
      <c r="AM63" s="108"/>
      <c r="AN63" s="108"/>
      <c r="AO63" s="108"/>
    </row>
    <row r="64" spans="6:41" ht="21" x14ac:dyDescent="0.15">
      <c r="F64" s="108" ph="1"/>
      <c r="G64" s="108" ph="1"/>
      <c r="AM64" s="108"/>
      <c r="AN64" s="108"/>
      <c r="AO64" s="108"/>
    </row>
    <row r="65" spans="6:41" ht="21" x14ac:dyDescent="0.15">
      <c r="F65" s="108" ph="1"/>
      <c r="G65" s="108" ph="1"/>
      <c r="AM65" s="108"/>
      <c r="AN65" s="108"/>
      <c r="AO65" s="108"/>
    </row>
    <row r="66" spans="6:41" ht="21" x14ac:dyDescent="0.15">
      <c r="F66" s="108" ph="1"/>
      <c r="G66" s="108" ph="1"/>
      <c r="AM66" s="108"/>
      <c r="AN66" s="108"/>
      <c r="AO66" s="108"/>
    </row>
    <row r="67" spans="6:41" ht="21" x14ac:dyDescent="0.15">
      <c r="F67" s="108" ph="1"/>
      <c r="G67" s="108" ph="1"/>
      <c r="AM67" s="108"/>
      <c r="AN67" s="108"/>
      <c r="AO67" s="108"/>
    </row>
    <row r="68" spans="6:41" ht="21" x14ac:dyDescent="0.15">
      <c r="F68" s="108" ph="1"/>
      <c r="G68" s="108" ph="1"/>
      <c r="AM68" s="108"/>
      <c r="AN68" s="108"/>
      <c r="AO68" s="108"/>
    </row>
    <row r="69" spans="6:41" ht="21" x14ac:dyDescent="0.15">
      <c r="F69" s="108" ph="1"/>
      <c r="G69" s="108" ph="1"/>
      <c r="AM69" s="108"/>
      <c r="AN69" s="108"/>
      <c r="AO69" s="108"/>
    </row>
    <row r="70" spans="6:41" ht="21" x14ac:dyDescent="0.15">
      <c r="F70" s="108" ph="1"/>
      <c r="G70" s="108" ph="1"/>
      <c r="AM70" s="108"/>
      <c r="AN70" s="108"/>
      <c r="AO70" s="108"/>
    </row>
    <row r="71" spans="6:41" ht="21" x14ac:dyDescent="0.15">
      <c r="F71" s="108" ph="1"/>
      <c r="G71" s="108" ph="1"/>
      <c r="AM71" s="108"/>
      <c r="AN71" s="108"/>
      <c r="AO71" s="108"/>
    </row>
    <row r="72" spans="6:41" ht="21" x14ac:dyDescent="0.15">
      <c r="F72" s="108" ph="1"/>
      <c r="G72" s="108" ph="1"/>
      <c r="AM72" s="108"/>
      <c r="AN72" s="108"/>
      <c r="AO72" s="108"/>
    </row>
    <row r="73" spans="6:41" ht="21" x14ac:dyDescent="0.15">
      <c r="F73" s="108" ph="1"/>
      <c r="G73" s="108" ph="1"/>
      <c r="AM73" s="108"/>
      <c r="AN73" s="108"/>
      <c r="AO73" s="108"/>
    </row>
    <row r="74" spans="6:41" ht="21" x14ac:dyDescent="0.15">
      <c r="F74" s="108" ph="1"/>
      <c r="G74" s="108" ph="1"/>
      <c r="AM74" s="108"/>
      <c r="AN74" s="108"/>
      <c r="AO74" s="108"/>
    </row>
    <row r="75" spans="6:41" ht="21" x14ac:dyDescent="0.15">
      <c r="F75" s="108" ph="1"/>
      <c r="G75" s="108" ph="1"/>
      <c r="AM75" s="108"/>
      <c r="AN75" s="108"/>
      <c r="AO75" s="108"/>
    </row>
    <row r="76" spans="6:41" ht="21" x14ac:dyDescent="0.15">
      <c r="F76" s="108" ph="1"/>
      <c r="G76" s="108" ph="1"/>
      <c r="AM76" s="108"/>
      <c r="AN76" s="108"/>
      <c r="AO76" s="108"/>
    </row>
    <row r="77" spans="6:41" ht="21" x14ac:dyDescent="0.15">
      <c r="F77" s="108" ph="1"/>
      <c r="G77" s="108" ph="1"/>
      <c r="AM77" s="108"/>
      <c r="AN77" s="108"/>
      <c r="AO77" s="108"/>
    </row>
    <row r="78" spans="6:41" ht="21" x14ac:dyDescent="0.15">
      <c r="F78" s="108" ph="1"/>
      <c r="G78" s="108" ph="1"/>
      <c r="AM78" s="108"/>
      <c r="AN78" s="108"/>
      <c r="AO78" s="108"/>
    </row>
    <row r="79" spans="6:41" ht="21" x14ac:dyDescent="0.15">
      <c r="F79" s="108" ph="1"/>
      <c r="G79" s="108" ph="1"/>
      <c r="AM79" s="108"/>
      <c r="AN79" s="108"/>
      <c r="AO79" s="108"/>
    </row>
    <row r="80" spans="6:41" ht="21" x14ac:dyDescent="0.15">
      <c r="F80" s="108" ph="1"/>
      <c r="G80" s="108" ph="1"/>
      <c r="AM80" s="108"/>
      <c r="AN80" s="108"/>
      <c r="AO80" s="108"/>
    </row>
    <row r="81" spans="6:41" ht="21" x14ac:dyDescent="0.15">
      <c r="F81" s="108" ph="1"/>
      <c r="G81" s="108" ph="1"/>
      <c r="AM81" s="108"/>
      <c r="AN81" s="108"/>
      <c r="AO81" s="108"/>
    </row>
    <row r="82" spans="6:41" ht="21" x14ac:dyDescent="0.15">
      <c r="F82" s="108" ph="1"/>
      <c r="G82" s="108" ph="1"/>
      <c r="AM82" s="108"/>
      <c r="AN82" s="108"/>
      <c r="AO82" s="108"/>
    </row>
    <row r="83" spans="6:41" ht="21" x14ac:dyDescent="0.15">
      <c r="F83" s="108" ph="1"/>
      <c r="G83" s="108" ph="1"/>
      <c r="AM83" s="108"/>
      <c r="AN83" s="108"/>
      <c r="AO83" s="108"/>
    </row>
    <row r="84" spans="6:41" ht="21" x14ac:dyDescent="0.15">
      <c r="F84" s="108" ph="1"/>
      <c r="G84" s="108" ph="1"/>
      <c r="AM84" s="108"/>
      <c r="AN84" s="108"/>
      <c r="AO84" s="108"/>
    </row>
    <row r="85" spans="6:41" ht="21" x14ac:dyDescent="0.15">
      <c r="F85" s="108" ph="1"/>
      <c r="G85" s="108" ph="1"/>
      <c r="AM85" s="108"/>
      <c r="AN85" s="108"/>
      <c r="AO85" s="108"/>
    </row>
    <row r="86" spans="6:41" ht="21" x14ac:dyDescent="0.15">
      <c r="F86" s="108" ph="1"/>
      <c r="G86" s="108" ph="1"/>
      <c r="AM86" s="108"/>
      <c r="AN86" s="108"/>
      <c r="AO86" s="108"/>
    </row>
    <row r="87" spans="6:41" ht="21" x14ac:dyDescent="0.15">
      <c r="F87" s="108" ph="1"/>
      <c r="G87" s="108" ph="1"/>
      <c r="AM87" s="108"/>
      <c r="AN87" s="108"/>
      <c r="AO87" s="108"/>
    </row>
    <row r="88" spans="6:41" ht="21" x14ac:dyDescent="0.15">
      <c r="F88" s="108" ph="1"/>
      <c r="G88" s="108" ph="1"/>
      <c r="AM88" s="108"/>
      <c r="AN88" s="108"/>
      <c r="AO88" s="108"/>
    </row>
    <row r="89" spans="6:41" ht="21" x14ac:dyDescent="0.15">
      <c r="F89" s="108" ph="1"/>
      <c r="G89" s="108" ph="1"/>
      <c r="AM89" s="108"/>
      <c r="AN89" s="108"/>
      <c r="AO89" s="108"/>
    </row>
    <row r="90" spans="6:41" ht="21" x14ac:dyDescent="0.15">
      <c r="F90" s="108" ph="1"/>
      <c r="G90" s="108" ph="1"/>
      <c r="AM90" s="108"/>
      <c r="AN90" s="108"/>
      <c r="AO90" s="108"/>
    </row>
    <row r="91" spans="6:41" ht="21" x14ac:dyDescent="0.15">
      <c r="F91" s="108" ph="1"/>
      <c r="G91" s="108" ph="1"/>
      <c r="AM91" s="108"/>
      <c r="AN91" s="108"/>
      <c r="AO91" s="108"/>
    </row>
    <row r="92" spans="6:41" ht="21" x14ac:dyDescent="0.15">
      <c r="F92" s="108" ph="1"/>
      <c r="G92" s="108" ph="1"/>
      <c r="AM92" s="108"/>
      <c r="AN92" s="108"/>
      <c r="AO92" s="108"/>
    </row>
    <row r="93" spans="6:41" ht="21" x14ac:dyDescent="0.15">
      <c r="F93" s="108" ph="1"/>
      <c r="G93" s="108" ph="1"/>
      <c r="AM93" s="108"/>
      <c r="AN93" s="108"/>
      <c r="AO93" s="108"/>
    </row>
    <row r="94" spans="6:41" ht="21" x14ac:dyDescent="0.15">
      <c r="F94" s="108" ph="1"/>
      <c r="G94" s="108" ph="1"/>
      <c r="AM94" s="108"/>
      <c r="AN94" s="108"/>
      <c r="AO94" s="108"/>
    </row>
    <row r="95" spans="6:41" ht="21" x14ac:dyDescent="0.15">
      <c r="F95" s="108" ph="1"/>
      <c r="G95" s="108" ph="1"/>
      <c r="AM95" s="108"/>
      <c r="AN95" s="108"/>
      <c r="AO95" s="108"/>
    </row>
    <row r="96" spans="6:41" ht="21" x14ac:dyDescent="0.15">
      <c r="F96" s="108" ph="1"/>
      <c r="G96" s="108" ph="1"/>
      <c r="AM96" s="108"/>
      <c r="AN96" s="108"/>
      <c r="AO96" s="108"/>
    </row>
    <row r="97" spans="6:41" ht="21" x14ac:dyDescent="0.15">
      <c r="F97" s="108" ph="1"/>
      <c r="G97" s="108" ph="1"/>
      <c r="AM97" s="108"/>
      <c r="AN97" s="108"/>
      <c r="AO97" s="108"/>
    </row>
    <row r="98" spans="6:41" ht="21" x14ac:dyDescent="0.15">
      <c r="F98" s="108" ph="1"/>
      <c r="G98" s="108" ph="1"/>
      <c r="AM98" s="108"/>
      <c r="AN98" s="108"/>
      <c r="AO98" s="108"/>
    </row>
    <row r="99" spans="6:41" ht="21" x14ac:dyDescent="0.15">
      <c r="F99" s="108" ph="1"/>
      <c r="G99" s="108" ph="1"/>
      <c r="AM99" s="108"/>
      <c r="AN99" s="108"/>
      <c r="AO99" s="108"/>
    </row>
    <row r="100" spans="6:41" ht="21" x14ac:dyDescent="0.15">
      <c r="F100" s="108" ph="1"/>
      <c r="G100" s="108" ph="1"/>
      <c r="AM100" s="108"/>
      <c r="AN100" s="108"/>
      <c r="AO100" s="108"/>
    </row>
    <row r="101" spans="6:41" ht="21" x14ac:dyDescent="0.15">
      <c r="F101" s="108" ph="1"/>
      <c r="G101" s="108" ph="1"/>
      <c r="AM101" s="108"/>
      <c r="AN101" s="108"/>
      <c r="AO101" s="108"/>
    </row>
    <row r="102" spans="6:41" ht="21" x14ac:dyDescent="0.15">
      <c r="F102" s="108" ph="1"/>
      <c r="G102" s="108" ph="1"/>
      <c r="AM102" s="108"/>
      <c r="AN102" s="108"/>
      <c r="AO102" s="108"/>
    </row>
    <row r="103" spans="6:41" ht="21" x14ac:dyDescent="0.15">
      <c r="F103" s="108" ph="1"/>
      <c r="G103" s="108" ph="1"/>
      <c r="AM103" s="108"/>
      <c r="AN103" s="108"/>
      <c r="AO103" s="108"/>
    </row>
    <row r="104" spans="6:41" ht="21" x14ac:dyDescent="0.15">
      <c r="F104" s="108" ph="1"/>
      <c r="G104" s="108" ph="1"/>
      <c r="AM104" s="108"/>
      <c r="AN104" s="108"/>
      <c r="AO104" s="108"/>
    </row>
    <row r="105" spans="6:41" ht="21" x14ac:dyDescent="0.15">
      <c r="F105" s="108" ph="1"/>
      <c r="G105" s="108" ph="1"/>
      <c r="AM105" s="108"/>
      <c r="AN105" s="108"/>
      <c r="AO105" s="108"/>
    </row>
    <row r="106" spans="6:41" ht="21" x14ac:dyDescent="0.15">
      <c r="F106" s="108" ph="1"/>
      <c r="G106" s="108" ph="1"/>
      <c r="AM106" s="108"/>
      <c r="AN106" s="108"/>
      <c r="AO106" s="108"/>
    </row>
    <row r="107" spans="6:41" ht="21" x14ac:dyDescent="0.15">
      <c r="F107" s="108" ph="1"/>
      <c r="G107" s="108" ph="1"/>
      <c r="AM107" s="108"/>
      <c r="AN107" s="108"/>
      <c r="AO107" s="108"/>
    </row>
    <row r="108" spans="6:41" ht="21" x14ac:dyDescent="0.15">
      <c r="F108" s="108" ph="1"/>
      <c r="G108" s="108" ph="1"/>
      <c r="AM108" s="108"/>
      <c r="AN108" s="108"/>
      <c r="AO108" s="108"/>
    </row>
    <row r="109" spans="6:41" ht="21" x14ac:dyDescent="0.15">
      <c r="F109" s="108" ph="1"/>
      <c r="G109" s="108" ph="1"/>
      <c r="AM109" s="108"/>
      <c r="AN109" s="108"/>
      <c r="AO109" s="108"/>
    </row>
    <row r="110" spans="6:41" ht="21" x14ac:dyDescent="0.15">
      <c r="F110" s="108" ph="1"/>
      <c r="G110" s="108" ph="1"/>
      <c r="AM110" s="108"/>
      <c r="AN110" s="108"/>
      <c r="AO110" s="108"/>
    </row>
    <row r="111" spans="6:41" ht="21" x14ac:dyDescent="0.15">
      <c r="F111" s="108" ph="1"/>
      <c r="G111" s="108" ph="1"/>
      <c r="AM111" s="108"/>
      <c r="AN111" s="108"/>
      <c r="AO111" s="108"/>
    </row>
    <row r="112" spans="6:41" ht="21" x14ac:dyDescent="0.15">
      <c r="F112" s="108" ph="1"/>
      <c r="G112" s="108" ph="1"/>
      <c r="AM112" s="108"/>
      <c r="AN112" s="108"/>
      <c r="AO112" s="108"/>
    </row>
    <row r="113" spans="6:41" ht="21" x14ac:dyDescent="0.15">
      <c r="F113" s="108" ph="1"/>
      <c r="G113" s="108" ph="1"/>
      <c r="AM113" s="108"/>
      <c r="AN113" s="108"/>
      <c r="AO113" s="108"/>
    </row>
    <row r="114" spans="6:41" ht="21" x14ac:dyDescent="0.15">
      <c r="F114" s="108" ph="1"/>
      <c r="G114" s="108" ph="1"/>
      <c r="AM114" s="108"/>
      <c r="AN114" s="108"/>
      <c r="AO114" s="108"/>
    </row>
    <row r="115" spans="6:41" ht="21" x14ac:dyDescent="0.15">
      <c r="F115" s="108" ph="1"/>
      <c r="G115" s="108" ph="1"/>
      <c r="AM115" s="108"/>
      <c r="AN115" s="108"/>
      <c r="AO115" s="108"/>
    </row>
    <row r="116" spans="6:41" ht="21" x14ac:dyDescent="0.15">
      <c r="F116" s="108" ph="1"/>
      <c r="G116" s="108" ph="1"/>
      <c r="AM116" s="108"/>
      <c r="AN116" s="108"/>
      <c r="AO116" s="108"/>
    </row>
    <row r="117" spans="6:41" ht="21" x14ac:dyDescent="0.15">
      <c r="F117" s="108" ph="1"/>
      <c r="G117" s="108" ph="1"/>
      <c r="AM117" s="108"/>
      <c r="AN117" s="108"/>
      <c r="AO117" s="108"/>
    </row>
    <row r="118" spans="6:41" ht="21" x14ac:dyDescent="0.15">
      <c r="F118" s="108" ph="1"/>
      <c r="G118" s="108" ph="1"/>
      <c r="AM118" s="108"/>
      <c r="AN118" s="108"/>
      <c r="AO118" s="108"/>
    </row>
    <row r="119" spans="6:41" ht="21" x14ac:dyDescent="0.15">
      <c r="F119" s="108" ph="1"/>
      <c r="G119" s="108" ph="1"/>
      <c r="AM119" s="108"/>
      <c r="AN119" s="108"/>
      <c r="AO119" s="108"/>
    </row>
    <row r="120" spans="6:41" ht="21" x14ac:dyDescent="0.15">
      <c r="F120" s="108" ph="1"/>
      <c r="G120" s="108" ph="1"/>
      <c r="AM120" s="108"/>
      <c r="AN120" s="108"/>
      <c r="AO120" s="108"/>
    </row>
    <row r="121" spans="6:41" ht="21" x14ac:dyDescent="0.15">
      <c r="F121" s="108" ph="1"/>
      <c r="G121" s="108" ph="1"/>
      <c r="AM121" s="108"/>
      <c r="AN121" s="108"/>
      <c r="AO121" s="108"/>
    </row>
    <row r="122" spans="6:41" ht="21" x14ac:dyDescent="0.15">
      <c r="F122" s="108" ph="1"/>
      <c r="G122" s="108" ph="1"/>
      <c r="AM122" s="108"/>
      <c r="AN122" s="108"/>
      <c r="AO122" s="108"/>
    </row>
    <row r="123" spans="6:41" ht="21" x14ac:dyDescent="0.15">
      <c r="F123" s="108" ph="1"/>
      <c r="G123" s="108" ph="1"/>
      <c r="AM123" s="108"/>
      <c r="AN123" s="108"/>
      <c r="AO123" s="108"/>
    </row>
    <row r="124" spans="6:41" ht="21" x14ac:dyDescent="0.15">
      <c r="F124" s="108" ph="1"/>
      <c r="G124" s="108" ph="1"/>
      <c r="AM124" s="108"/>
      <c r="AN124" s="108"/>
      <c r="AO124" s="108"/>
    </row>
    <row r="125" spans="6:41" ht="21" x14ac:dyDescent="0.15">
      <c r="F125" s="108" ph="1"/>
      <c r="G125" s="108" ph="1"/>
      <c r="AM125" s="108"/>
      <c r="AN125" s="108"/>
      <c r="AO125" s="108"/>
    </row>
    <row r="126" spans="6:41" ht="21" x14ac:dyDescent="0.15">
      <c r="F126" s="108" ph="1"/>
      <c r="G126" s="108" ph="1"/>
      <c r="AM126" s="108"/>
      <c r="AN126" s="108"/>
      <c r="AO126" s="108"/>
    </row>
    <row r="127" spans="6:41" ht="21" x14ac:dyDescent="0.15">
      <c r="F127" s="108" ph="1"/>
      <c r="G127" s="108" ph="1"/>
      <c r="AM127" s="108"/>
      <c r="AN127" s="108"/>
      <c r="AO127" s="108"/>
    </row>
    <row r="128" spans="6:41" ht="21" x14ac:dyDescent="0.15">
      <c r="F128" s="108" ph="1"/>
      <c r="G128" s="108" ph="1"/>
      <c r="AM128" s="108"/>
      <c r="AN128" s="108"/>
      <c r="AO128" s="108"/>
    </row>
    <row r="129" spans="2:44" ht="21" x14ac:dyDescent="0.15">
      <c r="F129" s="108" ph="1"/>
      <c r="G129" s="108" ph="1"/>
      <c r="AM129" s="108"/>
      <c r="AN129" s="108"/>
      <c r="AO129" s="108"/>
    </row>
    <row r="130" spans="2:44" ht="21" x14ac:dyDescent="0.15">
      <c r="F130" s="108" ph="1"/>
      <c r="G130" s="108" ph="1"/>
      <c r="AM130" s="108"/>
      <c r="AN130" s="108"/>
      <c r="AO130" s="108"/>
    </row>
    <row r="131" spans="2:44" ht="21" x14ac:dyDescent="0.15">
      <c r="F131" s="108" ph="1"/>
      <c r="G131" s="108" ph="1"/>
      <c r="AM131" s="108"/>
      <c r="AN131" s="108"/>
      <c r="AO131" s="108"/>
    </row>
    <row r="132" spans="2:44" ht="21" x14ac:dyDescent="0.15">
      <c r="F132" s="108" ph="1"/>
      <c r="G132" s="108" ph="1"/>
      <c r="AM132" s="108"/>
      <c r="AN132" s="108"/>
      <c r="AO132" s="108"/>
    </row>
    <row r="133" spans="2:44" ht="21" x14ac:dyDescent="0.15">
      <c r="F133" s="108" ph="1"/>
      <c r="G133" s="108" ph="1"/>
      <c r="AM133" s="108"/>
      <c r="AN133" s="108"/>
      <c r="AO133" s="108"/>
    </row>
    <row r="134" spans="2:44" ht="21" x14ac:dyDescent="0.15">
      <c r="F134" s="108" ph="1"/>
      <c r="G134" s="108" ph="1"/>
      <c r="AM134" s="108"/>
      <c r="AN134" s="108"/>
      <c r="AO134" s="108"/>
    </row>
    <row r="135" spans="2:44" ht="21" x14ac:dyDescent="0.15">
      <c r="F135" s="108" ph="1"/>
      <c r="G135" s="108" ph="1"/>
      <c r="AM135" s="108"/>
      <c r="AN135" s="108"/>
      <c r="AO135" s="108"/>
    </row>
    <row r="136" spans="2:44" ht="21" x14ac:dyDescent="0.15">
      <c r="F136" s="108" ph="1"/>
      <c r="G136" s="108" ph="1"/>
      <c r="AM136" s="108"/>
      <c r="AN136" s="108"/>
      <c r="AO136" s="108"/>
    </row>
    <row r="137" spans="2:44" ht="21" x14ac:dyDescent="0.15">
      <c r="F137" s="108" ph="1"/>
      <c r="G137" s="108" ph="1"/>
      <c r="AM137" s="108"/>
      <c r="AN137" s="108"/>
      <c r="AO137" s="108"/>
    </row>
    <row r="138" spans="2:44" ht="21" x14ac:dyDescent="0.15">
      <c r="F138" s="108" ph="1"/>
      <c r="G138" s="108" ph="1"/>
      <c r="AM138" s="108"/>
      <c r="AN138" s="108"/>
      <c r="AO138" s="108"/>
    </row>
    <row r="139" spans="2:44" ht="21" x14ac:dyDescent="0.15">
      <c r="F139" s="108" ph="1"/>
      <c r="G139" s="108" ph="1"/>
      <c r="AM139" s="108"/>
      <c r="AN139" s="108"/>
      <c r="AO139" s="108"/>
    </row>
    <row r="140" spans="2:44" ht="21" x14ac:dyDescent="0.15">
      <c r="F140" s="108" ph="1"/>
      <c r="G140" s="108" ph="1"/>
      <c r="AM140" s="108"/>
      <c r="AN140" s="108"/>
      <c r="AO140" s="108"/>
    </row>
    <row r="141" spans="2:44" s="109" customFormat="1" ht="21" x14ac:dyDescent="0.15">
      <c r="B141" s="108"/>
      <c r="C141" s="108"/>
      <c r="D141" s="108"/>
      <c r="E141" s="108"/>
      <c r="F141" s="108" ph="1"/>
      <c r="G141" s="108" ph="1"/>
      <c r="H141" s="108"/>
      <c r="I141" s="108"/>
      <c r="J141" s="108"/>
      <c r="K141" s="108"/>
      <c r="P141" s="108"/>
      <c r="Q141" s="108"/>
      <c r="R141" s="108"/>
      <c r="U141" s="108"/>
      <c r="V141" s="108"/>
      <c r="W141" s="108"/>
      <c r="X141" s="108"/>
      <c r="AI141" s="108"/>
      <c r="AJ141" s="108"/>
      <c r="AK141" s="108"/>
      <c r="AL141" s="108"/>
      <c r="AM141" s="108"/>
      <c r="AN141" s="108"/>
      <c r="AO141" s="108"/>
      <c r="AR141" s="108"/>
    </row>
    <row r="142" spans="2:44" s="109" customFormat="1" ht="21" x14ac:dyDescent="0.15">
      <c r="B142" s="108"/>
      <c r="C142" s="108"/>
      <c r="D142" s="108"/>
      <c r="E142" s="108"/>
      <c r="F142" s="108" ph="1"/>
      <c r="G142" s="108" ph="1"/>
      <c r="H142" s="108"/>
      <c r="I142" s="108"/>
      <c r="J142" s="108"/>
      <c r="K142" s="108"/>
      <c r="P142" s="108"/>
      <c r="Q142" s="108"/>
      <c r="R142" s="108"/>
      <c r="U142" s="108"/>
      <c r="V142" s="108"/>
      <c r="W142" s="108"/>
      <c r="X142" s="108"/>
      <c r="AI142" s="108"/>
      <c r="AJ142" s="108"/>
      <c r="AK142" s="108"/>
      <c r="AL142" s="108"/>
      <c r="AM142" s="108"/>
      <c r="AN142" s="108"/>
      <c r="AO142" s="108"/>
      <c r="AR142" s="108"/>
    </row>
    <row r="143" spans="2:44" s="109" customFormat="1" ht="21" x14ac:dyDescent="0.15">
      <c r="B143" s="108"/>
      <c r="C143" s="108"/>
      <c r="D143" s="108"/>
      <c r="E143" s="108"/>
      <c r="F143" s="108" ph="1"/>
      <c r="G143" s="108" ph="1"/>
      <c r="H143" s="108"/>
      <c r="I143" s="108"/>
      <c r="J143" s="108"/>
      <c r="K143" s="108"/>
      <c r="P143" s="108"/>
      <c r="Q143" s="108"/>
      <c r="R143" s="108"/>
      <c r="U143" s="108"/>
      <c r="V143" s="108"/>
      <c r="W143" s="108"/>
      <c r="X143" s="108"/>
      <c r="AI143" s="108"/>
      <c r="AJ143" s="108"/>
      <c r="AK143" s="108"/>
      <c r="AL143" s="108"/>
      <c r="AM143" s="108"/>
      <c r="AN143" s="108"/>
      <c r="AO143" s="108"/>
      <c r="AR143" s="108"/>
    </row>
    <row r="144" spans="2:44" s="109" customFormat="1" ht="21" x14ac:dyDescent="0.15">
      <c r="B144" s="108"/>
      <c r="C144" s="108"/>
      <c r="D144" s="108"/>
      <c r="E144" s="108"/>
      <c r="F144" s="108" ph="1"/>
      <c r="G144" s="108" ph="1"/>
      <c r="H144" s="108"/>
      <c r="I144" s="108"/>
      <c r="J144" s="108"/>
      <c r="K144" s="108"/>
      <c r="P144" s="108"/>
      <c r="Q144" s="108"/>
      <c r="R144" s="108"/>
      <c r="U144" s="108"/>
      <c r="V144" s="108"/>
      <c r="W144" s="108"/>
      <c r="X144" s="108"/>
      <c r="AI144" s="108"/>
      <c r="AJ144" s="108"/>
      <c r="AK144" s="108"/>
      <c r="AL144" s="108"/>
      <c r="AM144" s="108"/>
      <c r="AN144" s="108"/>
      <c r="AO144" s="108"/>
      <c r="AR144" s="108"/>
    </row>
    <row r="145" spans="2:44" s="109" customFormat="1" ht="21" x14ac:dyDescent="0.15">
      <c r="B145" s="108"/>
      <c r="C145" s="108"/>
      <c r="D145" s="108"/>
      <c r="E145" s="108"/>
      <c r="F145" s="108" ph="1"/>
      <c r="G145" s="108" ph="1"/>
      <c r="H145" s="108"/>
      <c r="I145" s="108"/>
      <c r="J145" s="108"/>
      <c r="K145" s="108"/>
      <c r="P145" s="108"/>
      <c r="Q145" s="108"/>
      <c r="R145" s="108"/>
      <c r="U145" s="108"/>
      <c r="V145" s="108"/>
      <c r="W145" s="108"/>
      <c r="X145" s="108"/>
      <c r="AI145" s="108"/>
      <c r="AJ145" s="108"/>
      <c r="AK145" s="108"/>
      <c r="AL145" s="108"/>
      <c r="AM145" s="108"/>
      <c r="AN145" s="108"/>
      <c r="AO145" s="108"/>
      <c r="AR145" s="108"/>
    </row>
    <row r="146" spans="2:44" s="109" customFormat="1" ht="21" x14ac:dyDescent="0.15">
      <c r="B146" s="108"/>
      <c r="C146" s="108"/>
      <c r="D146" s="108"/>
      <c r="E146" s="108"/>
      <c r="F146" s="108" ph="1"/>
      <c r="G146" s="108" ph="1"/>
      <c r="H146" s="108"/>
      <c r="I146" s="108"/>
      <c r="J146" s="108"/>
      <c r="K146" s="108"/>
      <c r="P146" s="108"/>
      <c r="Q146" s="108"/>
      <c r="R146" s="108"/>
      <c r="U146" s="108"/>
      <c r="V146" s="108"/>
      <c r="W146" s="108"/>
      <c r="X146" s="108"/>
      <c r="AI146" s="108"/>
      <c r="AJ146" s="108"/>
      <c r="AK146" s="108"/>
      <c r="AL146" s="108"/>
      <c r="AM146" s="108"/>
      <c r="AN146" s="108"/>
      <c r="AO146" s="108"/>
      <c r="AR146" s="108"/>
    </row>
    <row r="147" spans="2:44" s="109" customFormat="1" ht="21" x14ac:dyDescent="0.15">
      <c r="B147" s="108"/>
      <c r="C147" s="108"/>
      <c r="D147" s="108"/>
      <c r="E147" s="108"/>
      <c r="F147" s="108" ph="1"/>
      <c r="G147" s="108" ph="1"/>
      <c r="H147" s="108"/>
      <c r="I147" s="108"/>
      <c r="J147" s="108"/>
      <c r="K147" s="108"/>
      <c r="P147" s="108"/>
      <c r="Q147" s="108"/>
      <c r="R147" s="108"/>
      <c r="U147" s="108"/>
      <c r="V147" s="108"/>
      <c r="W147" s="108"/>
      <c r="X147" s="108"/>
      <c r="AI147" s="108"/>
      <c r="AJ147" s="108"/>
      <c r="AK147" s="108"/>
      <c r="AL147" s="108"/>
      <c r="AM147" s="108"/>
      <c r="AN147" s="108"/>
      <c r="AO147" s="108"/>
      <c r="AR147" s="108"/>
    </row>
    <row r="148" spans="2:44" s="109" customFormat="1" ht="21" x14ac:dyDescent="0.15">
      <c r="B148" s="108"/>
      <c r="C148" s="108"/>
      <c r="D148" s="108"/>
      <c r="E148" s="108"/>
      <c r="F148" s="108" ph="1"/>
      <c r="G148" s="108" ph="1"/>
      <c r="H148" s="108"/>
      <c r="I148" s="108"/>
      <c r="J148" s="108"/>
      <c r="K148" s="108"/>
      <c r="P148" s="108"/>
      <c r="Q148" s="108"/>
      <c r="R148" s="108"/>
      <c r="U148" s="108"/>
      <c r="V148" s="108"/>
      <c r="W148" s="108"/>
      <c r="X148" s="108"/>
      <c r="AI148" s="108"/>
      <c r="AJ148" s="108"/>
      <c r="AK148" s="108"/>
      <c r="AL148" s="108"/>
      <c r="AM148" s="61"/>
      <c r="AN148" s="61"/>
      <c r="AO148" s="61"/>
      <c r="AR148" s="108"/>
    </row>
    <row r="149" spans="2:44" s="109" customFormat="1" ht="21" x14ac:dyDescent="0.15">
      <c r="B149" s="108"/>
      <c r="C149" s="108"/>
      <c r="D149" s="108"/>
      <c r="E149" s="108"/>
      <c r="F149" s="108" ph="1"/>
      <c r="G149" s="108" ph="1"/>
      <c r="H149" s="108"/>
      <c r="I149" s="108"/>
      <c r="J149" s="108"/>
      <c r="K149" s="108"/>
      <c r="P149" s="108"/>
      <c r="Q149" s="108"/>
      <c r="R149" s="108"/>
      <c r="U149" s="108"/>
      <c r="V149" s="108"/>
      <c r="W149" s="108"/>
      <c r="X149" s="108"/>
      <c r="AI149" s="108"/>
      <c r="AJ149" s="108"/>
      <c r="AK149" s="108"/>
      <c r="AL149" s="108"/>
      <c r="AM149" s="61"/>
      <c r="AN149" s="61"/>
      <c r="AO149" s="61"/>
      <c r="AR149" s="108"/>
    </row>
    <row r="150" spans="2:44" s="109" customFormat="1" ht="21" x14ac:dyDescent="0.15">
      <c r="B150" s="108"/>
      <c r="C150" s="108"/>
      <c r="D150" s="108"/>
      <c r="E150" s="108"/>
      <c r="F150" s="108" ph="1"/>
      <c r="G150" s="108" ph="1"/>
      <c r="H150" s="108"/>
      <c r="I150" s="108"/>
      <c r="J150" s="108"/>
      <c r="K150" s="108"/>
      <c r="P150" s="108"/>
      <c r="Q150" s="108"/>
      <c r="R150" s="108"/>
      <c r="U150" s="108"/>
      <c r="V150" s="108"/>
      <c r="W150" s="108"/>
      <c r="X150" s="108"/>
      <c r="AI150" s="108"/>
      <c r="AJ150" s="108"/>
      <c r="AK150" s="108"/>
      <c r="AL150" s="108"/>
      <c r="AM150" s="61"/>
      <c r="AN150" s="61"/>
      <c r="AO150" s="61"/>
      <c r="AR150" s="108"/>
    </row>
    <row r="151" spans="2:44" s="109" customFormat="1" ht="21" x14ac:dyDescent="0.15">
      <c r="B151" s="108"/>
      <c r="C151" s="108"/>
      <c r="D151" s="108"/>
      <c r="E151" s="108"/>
      <c r="F151" s="108" ph="1"/>
      <c r="G151" s="108" ph="1"/>
      <c r="H151" s="108"/>
      <c r="I151" s="108"/>
      <c r="J151" s="108"/>
      <c r="K151" s="108"/>
      <c r="P151" s="108"/>
      <c r="Q151" s="108"/>
      <c r="R151" s="108"/>
      <c r="U151" s="108"/>
      <c r="V151" s="108"/>
      <c r="W151" s="108"/>
      <c r="X151" s="108"/>
      <c r="AI151" s="108"/>
      <c r="AJ151" s="108"/>
      <c r="AK151" s="108"/>
      <c r="AL151" s="108"/>
      <c r="AM151" s="61"/>
      <c r="AN151" s="61"/>
      <c r="AO151" s="61"/>
      <c r="AR151" s="108"/>
    </row>
    <row r="152" spans="2:44" ht="21" x14ac:dyDescent="0.15">
      <c r="F152" s="108" ph="1"/>
      <c r="G152" s="108" ph="1"/>
    </row>
    <row r="153" spans="2:44" ht="21" x14ac:dyDescent="0.15">
      <c r="F153" s="108" ph="1"/>
      <c r="G153" s="108" ph="1"/>
    </row>
    <row r="154" spans="2:44" ht="21" x14ac:dyDescent="0.15">
      <c r="F154" s="108" ph="1"/>
      <c r="G154" s="108" ph="1"/>
    </row>
    <row r="155" spans="2:44" ht="21" x14ac:dyDescent="0.15">
      <c r="F155" s="108" ph="1"/>
      <c r="G155" s="108" ph="1"/>
    </row>
    <row r="156" spans="2:44" ht="21" x14ac:dyDescent="0.15">
      <c r="F156" s="108" ph="1"/>
      <c r="G156" s="108" ph="1"/>
    </row>
    <row r="157" spans="2:44" ht="21" x14ac:dyDescent="0.15">
      <c r="F157" s="108" ph="1"/>
      <c r="G157" s="108" ph="1"/>
    </row>
    <row r="158" spans="2:44" ht="21" x14ac:dyDescent="0.15">
      <c r="F158" s="108" ph="1"/>
      <c r="G158" s="108" ph="1"/>
    </row>
    <row r="159" spans="2:44" ht="21" x14ac:dyDescent="0.15">
      <c r="F159" s="108" ph="1"/>
      <c r="G159" s="108" ph="1"/>
    </row>
    <row r="160" spans="2:44" ht="21" x14ac:dyDescent="0.15">
      <c r="F160" s="108" ph="1"/>
      <c r="G160" s="108" ph="1"/>
    </row>
    <row r="161" spans="6:7" ht="21" x14ac:dyDescent="0.15">
      <c r="F161" s="108" ph="1"/>
      <c r="G161" s="108" ph="1"/>
    </row>
    <row r="162" spans="6:7" ht="21" x14ac:dyDescent="0.15">
      <c r="F162" s="108" ph="1"/>
      <c r="G162" s="108" ph="1"/>
    </row>
    <row r="163" spans="6:7" ht="21" x14ac:dyDescent="0.15">
      <c r="F163" s="108" ph="1"/>
      <c r="G163" s="108" ph="1"/>
    </row>
    <row r="164" spans="6:7" ht="21" x14ac:dyDescent="0.15">
      <c r="F164" s="108" ph="1"/>
      <c r="G164" s="108" ph="1"/>
    </row>
    <row r="165" spans="6:7" ht="21" x14ac:dyDescent="0.15">
      <c r="F165" s="108" ph="1"/>
      <c r="G165" s="108" ph="1"/>
    </row>
    <row r="166" spans="6:7" ht="21" x14ac:dyDescent="0.15">
      <c r="F166" s="108" ph="1"/>
      <c r="G166" s="108" ph="1"/>
    </row>
    <row r="167" spans="6:7" ht="21" x14ac:dyDescent="0.15">
      <c r="F167" s="108" ph="1"/>
      <c r="G167" s="108" ph="1"/>
    </row>
    <row r="168" spans="6:7" ht="21" x14ac:dyDescent="0.15">
      <c r="F168" s="108" ph="1"/>
      <c r="G168" s="108" ph="1"/>
    </row>
    <row r="169" spans="6:7" ht="21" x14ac:dyDescent="0.15">
      <c r="F169" s="108" ph="1"/>
      <c r="G169" s="108" ph="1"/>
    </row>
    <row r="170" spans="6:7" ht="21" x14ac:dyDescent="0.15">
      <c r="F170" s="108" ph="1"/>
      <c r="G170" s="108" ph="1"/>
    </row>
    <row r="171" spans="6:7" ht="21" x14ac:dyDescent="0.15">
      <c r="F171" s="108" ph="1"/>
      <c r="G171" s="108" ph="1"/>
    </row>
    <row r="172" spans="6:7" ht="21" x14ac:dyDescent="0.15">
      <c r="F172" s="108" ph="1"/>
      <c r="G172" s="108" ph="1"/>
    </row>
    <row r="173" spans="6:7" ht="21" x14ac:dyDescent="0.15">
      <c r="F173" s="108" ph="1"/>
      <c r="G173" s="108" ph="1"/>
    </row>
    <row r="174" spans="6:7" ht="21" x14ac:dyDescent="0.15">
      <c r="F174" s="108" ph="1"/>
      <c r="G174" s="108" ph="1"/>
    </row>
    <row r="175" spans="6:7" ht="21" x14ac:dyDescent="0.15">
      <c r="F175" s="108" ph="1"/>
      <c r="G175" s="108" ph="1"/>
    </row>
    <row r="176" spans="6:7" ht="21" x14ac:dyDescent="0.15">
      <c r="F176" s="108" ph="1"/>
      <c r="G176" s="108" ph="1"/>
    </row>
    <row r="177" spans="6:7" ht="21" x14ac:dyDescent="0.15">
      <c r="F177" s="108" ph="1"/>
      <c r="G177" s="108" ph="1"/>
    </row>
    <row r="178" spans="6:7" ht="21" x14ac:dyDescent="0.15">
      <c r="F178" s="108" ph="1"/>
      <c r="G178" s="108" ph="1"/>
    </row>
    <row r="179" spans="6:7" ht="21" x14ac:dyDescent="0.15">
      <c r="F179" s="108" ph="1"/>
      <c r="G179" s="108" ph="1"/>
    </row>
    <row r="180" spans="6:7" ht="21" x14ac:dyDescent="0.15">
      <c r="F180" s="108" ph="1"/>
      <c r="G180" s="108" ph="1"/>
    </row>
    <row r="181" spans="6:7" ht="21" x14ac:dyDescent="0.15">
      <c r="F181" s="108" ph="1"/>
      <c r="G181" s="108" ph="1"/>
    </row>
    <row r="182" spans="6:7" ht="21" x14ac:dyDescent="0.15">
      <c r="F182" s="108" ph="1"/>
      <c r="G182" s="108" ph="1"/>
    </row>
    <row r="183" spans="6:7" ht="21" x14ac:dyDescent="0.15">
      <c r="F183" s="108" ph="1"/>
      <c r="G183" s="108" ph="1"/>
    </row>
    <row r="184" spans="6:7" ht="21" x14ac:dyDescent="0.15">
      <c r="F184" s="108" ph="1"/>
      <c r="G184" s="108" ph="1"/>
    </row>
    <row r="185" spans="6:7" ht="21" x14ac:dyDescent="0.15">
      <c r="F185" s="108" ph="1"/>
      <c r="G185" s="108" ph="1"/>
    </row>
    <row r="186" spans="6:7" ht="21" x14ac:dyDescent="0.15">
      <c r="F186" s="108" ph="1"/>
      <c r="G186" s="108" ph="1"/>
    </row>
    <row r="187" spans="6:7" ht="21" x14ac:dyDescent="0.15">
      <c r="F187" s="108" ph="1"/>
      <c r="G187" s="108" ph="1"/>
    </row>
    <row r="188" spans="6:7" ht="21" x14ac:dyDescent="0.15">
      <c r="F188" s="108" ph="1"/>
      <c r="G188" s="108" ph="1"/>
    </row>
    <row r="189" spans="6:7" ht="21" x14ac:dyDescent="0.15">
      <c r="F189" s="108" ph="1"/>
      <c r="G189" s="108" ph="1"/>
    </row>
    <row r="190" spans="6:7" ht="21" x14ac:dyDescent="0.15">
      <c r="F190" s="108" ph="1"/>
      <c r="G190" s="108" ph="1"/>
    </row>
    <row r="191" spans="6:7" ht="21" x14ac:dyDescent="0.15">
      <c r="F191" s="108" ph="1"/>
      <c r="G191" s="108" ph="1"/>
    </row>
    <row r="192" spans="6:7" ht="21" x14ac:dyDescent="0.15">
      <c r="F192" s="108" ph="1"/>
      <c r="G192" s="108" ph="1"/>
    </row>
    <row r="193" spans="6:7" ht="21" x14ac:dyDescent="0.15">
      <c r="F193" s="108" ph="1"/>
      <c r="G193" s="108" ph="1"/>
    </row>
    <row r="194" spans="6:7" ht="21" x14ac:dyDescent="0.15">
      <c r="F194" s="108" ph="1"/>
      <c r="G194" s="108" ph="1"/>
    </row>
    <row r="195" spans="6:7" ht="21" x14ac:dyDescent="0.15">
      <c r="F195" s="108" ph="1"/>
      <c r="G195" s="108" ph="1"/>
    </row>
    <row r="196" spans="6:7" ht="21" x14ac:dyDescent="0.15">
      <c r="F196" s="108" ph="1"/>
      <c r="G196" s="108" ph="1"/>
    </row>
    <row r="197" spans="6:7" ht="21" x14ac:dyDescent="0.15">
      <c r="F197" s="108" ph="1"/>
      <c r="G197" s="108" ph="1"/>
    </row>
    <row r="198" spans="6:7" ht="21" x14ac:dyDescent="0.15">
      <c r="F198" s="108" ph="1"/>
      <c r="G198" s="108" ph="1"/>
    </row>
  </sheetData>
  <phoneticPr fontId="1"/>
  <printOptions horizontalCentered="1"/>
  <pageMargins left="0.11811023622047245" right="0" top="0.74803149606299213" bottom="0.15748031496062992" header="0.31496062992125984" footer="0.31496062992125984"/>
  <pageSetup paperSize="8" scale="3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263"/>
  <sheetViews>
    <sheetView topLeftCell="A1057" workbookViewId="0">
      <selection activeCell="J1078" sqref="J1078"/>
    </sheetView>
  </sheetViews>
  <sheetFormatPr defaultRowHeight="13.5" x14ac:dyDescent="0.15"/>
  <cols>
    <col min="4" max="4" width="9" style="47"/>
  </cols>
  <sheetData>
    <row r="1" spans="1:18" x14ac:dyDescent="0.15">
      <c r="D1" s="47" t="s">
        <v>4433</v>
      </c>
      <c r="E1" t="str">
        <f>CONCATENATE(D1,C3)</f>
        <v>0200133</v>
      </c>
      <c r="H1" t="s">
        <v>64</v>
      </c>
      <c r="I1" t="s">
        <v>65</v>
      </c>
      <c r="J1" t="s">
        <v>66</v>
      </c>
    </row>
    <row r="2" spans="1:18" x14ac:dyDescent="0.15">
      <c r="A2">
        <v>3201</v>
      </c>
      <c r="B2">
        <v>20</v>
      </c>
      <c r="C2">
        <v>200000</v>
      </c>
      <c r="D2" s="47" t="s">
        <v>4434</v>
      </c>
      <c r="E2" t="s">
        <v>67</v>
      </c>
      <c r="F2" t="s">
        <v>68</v>
      </c>
      <c r="G2" t="s">
        <v>69</v>
      </c>
      <c r="H2" t="s">
        <v>70</v>
      </c>
      <c r="I2" t="s">
        <v>71</v>
      </c>
      <c r="L2" t="str">
        <f>H2&amp;I2&amp;J2</f>
        <v>岩手県盛岡市</v>
      </c>
      <c r="M2">
        <v>0</v>
      </c>
      <c r="N2">
        <v>0</v>
      </c>
      <c r="O2">
        <v>0</v>
      </c>
      <c r="P2">
        <v>0</v>
      </c>
      <c r="Q2">
        <v>0</v>
      </c>
      <c r="R2">
        <v>0</v>
      </c>
    </row>
    <row r="3" spans="1:18" x14ac:dyDescent="0.15">
      <c r="A3">
        <v>3201</v>
      </c>
      <c r="B3">
        <v>2001</v>
      </c>
      <c r="C3" s="47">
        <v>200133</v>
      </c>
      <c r="D3" s="47" t="s">
        <v>4435</v>
      </c>
      <c r="E3" t="s">
        <v>67</v>
      </c>
      <c r="F3" t="s">
        <v>68</v>
      </c>
      <c r="G3" t="s">
        <v>72</v>
      </c>
      <c r="H3" t="s">
        <v>70</v>
      </c>
      <c r="I3" t="s">
        <v>71</v>
      </c>
      <c r="J3" t="s">
        <v>73</v>
      </c>
      <c r="L3" t="str">
        <f t="shared" ref="L3:L66" si="0">H3&amp;I3&amp;J3</f>
        <v>岩手県盛岡市青山</v>
      </c>
      <c r="M3">
        <v>0</v>
      </c>
      <c r="N3">
        <v>0</v>
      </c>
      <c r="O3">
        <v>1</v>
      </c>
      <c r="P3">
        <v>0</v>
      </c>
      <c r="Q3">
        <v>0</v>
      </c>
      <c r="R3">
        <v>0</v>
      </c>
    </row>
    <row r="4" spans="1:18" x14ac:dyDescent="0.15">
      <c r="A4">
        <v>3201</v>
      </c>
      <c r="B4">
        <v>20</v>
      </c>
      <c r="C4">
        <v>200801</v>
      </c>
      <c r="D4" s="47" t="s">
        <v>4436</v>
      </c>
      <c r="E4" t="s">
        <v>67</v>
      </c>
      <c r="F4" t="s">
        <v>68</v>
      </c>
      <c r="G4" t="s">
        <v>74</v>
      </c>
      <c r="H4" t="s">
        <v>70</v>
      </c>
      <c r="I4" t="s">
        <v>71</v>
      </c>
      <c r="J4" t="s">
        <v>75</v>
      </c>
      <c r="L4" t="str">
        <f t="shared" si="0"/>
        <v>岩手県盛岡市浅岸</v>
      </c>
      <c r="M4">
        <v>0</v>
      </c>
      <c r="N4">
        <v>1</v>
      </c>
      <c r="O4">
        <v>1</v>
      </c>
      <c r="P4">
        <v>0</v>
      </c>
      <c r="Q4">
        <v>0</v>
      </c>
      <c r="R4">
        <v>0</v>
      </c>
    </row>
    <row r="5" spans="1:18" x14ac:dyDescent="0.15">
      <c r="A5">
        <v>3201</v>
      </c>
      <c r="B5">
        <v>20</v>
      </c>
      <c r="C5">
        <v>200014</v>
      </c>
      <c r="D5" s="47" t="s">
        <v>4437</v>
      </c>
      <c r="E5" t="s">
        <v>67</v>
      </c>
      <c r="F5" t="s">
        <v>68</v>
      </c>
      <c r="G5" t="s">
        <v>76</v>
      </c>
      <c r="H5" t="s">
        <v>70</v>
      </c>
      <c r="I5" t="s">
        <v>71</v>
      </c>
      <c r="J5" t="s">
        <v>77</v>
      </c>
      <c r="L5" t="str">
        <f t="shared" si="0"/>
        <v>岩手県盛岡市愛宕下</v>
      </c>
      <c r="M5">
        <v>0</v>
      </c>
      <c r="N5">
        <v>0</v>
      </c>
      <c r="O5">
        <v>0</v>
      </c>
      <c r="P5">
        <v>0</v>
      </c>
      <c r="Q5">
        <v>0</v>
      </c>
      <c r="R5">
        <v>0</v>
      </c>
    </row>
    <row r="6" spans="1:18" x14ac:dyDescent="0.15">
      <c r="A6">
        <v>3201</v>
      </c>
      <c r="B6">
        <v>20</v>
      </c>
      <c r="C6">
        <v>200013</v>
      </c>
      <c r="D6" s="47" t="s">
        <v>4438</v>
      </c>
      <c r="E6" t="s">
        <v>67</v>
      </c>
      <c r="F6" t="s">
        <v>68</v>
      </c>
      <c r="G6" t="s">
        <v>78</v>
      </c>
      <c r="H6" t="s">
        <v>70</v>
      </c>
      <c r="I6" t="s">
        <v>71</v>
      </c>
      <c r="J6" t="s">
        <v>79</v>
      </c>
      <c r="L6" t="str">
        <f t="shared" si="0"/>
        <v>岩手県盛岡市愛宕町</v>
      </c>
      <c r="M6">
        <v>0</v>
      </c>
      <c r="N6">
        <v>0</v>
      </c>
      <c r="O6">
        <v>0</v>
      </c>
      <c r="P6">
        <v>0</v>
      </c>
      <c r="Q6">
        <v>0</v>
      </c>
      <c r="R6">
        <v>0</v>
      </c>
    </row>
    <row r="7" spans="1:18" x14ac:dyDescent="0.15">
      <c r="A7">
        <v>3201</v>
      </c>
      <c r="B7">
        <v>2001</v>
      </c>
      <c r="C7">
        <v>200126</v>
      </c>
      <c r="D7" s="47" t="s">
        <v>4439</v>
      </c>
      <c r="E7" t="s">
        <v>67</v>
      </c>
      <c r="F7" t="s">
        <v>68</v>
      </c>
      <c r="G7" t="s">
        <v>80</v>
      </c>
      <c r="H7" t="s">
        <v>70</v>
      </c>
      <c r="I7" t="s">
        <v>71</v>
      </c>
      <c r="J7" t="s">
        <v>81</v>
      </c>
      <c r="L7" t="str">
        <f t="shared" si="0"/>
        <v>岩手県盛岡市安倍館町</v>
      </c>
      <c r="M7">
        <v>0</v>
      </c>
      <c r="N7">
        <v>0</v>
      </c>
      <c r="O7">
        <v>0</v>
      </c>
      <c r="P7">
        <v>0</v>
      </c>
      <c r="Q7">
        <v>0</v>
      </c>
      <c r="R7">
        <v>0</v>
      </c>
    </row>
    <row r="8" spans="1:18" x14ac:dyDescent="0.15">
      <c r="A8">
        <v>3201</v>
      </c>
      <c r="B8">
        <v>20</v>
      </c>
      <c r="C8">
        <v>200852</v>
      </c>
      <c r="D8" s="47" t="s">
        <v>4440</v>
      </c>
      <c r="E8" t="s">
        <v>67</v>
      </c>
      <c r="F8" t="s">
        <v>68</v>
      </c>
      <c r="G8" t="s">
        <v>82</v>
      </c>
      <c r="H8" t="s">
        <v>70</v>
      </c>
      <c r="I8" t="s">
        <v>71</v>
      </c>
      <c r="J8" t="s">
        <v>83</v>
      </c>
      <c r="L8" t="str">
        <f t="shared" si="0"/>
        <v>岩手県盛岡市飯岡新田</v>
      </c>
      <c r="M8">
        <v>0</v>
      </c>
      <c r="N8">
        <v>1</v>
      </c>
      <c r="O8">
        <v>0</v>
      </c>
      <c r="P8">
        <v>0</v>
      </c>
      <c r="Q8">
        <v>0</v>
      </c>
      <c r="R8">
        <v>0</v>
      </c>
    </row>
    <row r="9" spans="1:18" x14ac:dyDescent="0.15">
      <c r="A9">
        <v>3201</v>
      </c>
      <c r="B9">
        <v>2003</v>
      </c>
      <c r="C9">
        <v>200312</v>
      </c>
      <c r="D9" s="47" t="s">
        <v>4441</v>
      </c>
      <c r="E9" t="s">
        <v>67</v>
      </c>
      <c r="F9" t="s">
        <v>68</v>
      </c>
      <c r="G9" t="s">
        <v>84</v>
      </c>
      <c r="H9" t="s">
        <v>70</v>
      </c>
      <c r="I9" t="s">
        <v>71</v>
      </c>
      <c r="J9" t="s">
        <v>85</v>
      </c>
      <c r="L9" t="str">
        <f t="shared" si="0"/>
        <v>岩手県盛岡市砂子沢</v>
      </c>
      <c r="M9">
        <v>0</v>
      </c>
      <c r="N9">
        <v>1</v>
      </c>
      <c r="O9">
        <v>0</v>
      </c>
      <c r="P9">
        <v>0</v>
      </c>
      <c r="Q9">
        <v>0</v>
      </c>
      <c r="R9">
        <v>0</v>
      </c>
    </row>
    <row r="10" spans="1:18" x14ac:dyDescent="0.15">
      <c r="A10">
        <v>3201</v>
      </c>
      <c r="B10">
        <v>20</v>
      </c>
      <c r="C10">
        <v>200054</v>
      </c>
      <c r="D10" s="47" t="s">
        <v>4442</v>
      </c>
      <c r="E10" t="s">
        <v>67</v>
      </c>
      <c r="F10" t="s">
        <v>68</v>
      </c>
      <c r="G10" t="s">
        <v>86</v>
      </c>
      <c r="H10" t="s">
        <v>70</v>
      </c>
      <c r="I10" t="s">
        <v>71</v>
      </c>
      <c r="J10" t="s">
        <v>87</v>
      </c>
      <c r="L10" t="str">
        <f t="shared" si="0"/>
        <v>岩手県盛岡市猪去</v>
      </c>
      <c r="M10">
        <v>0</v>
      </c>
      <c r="N10">
        <v>1</v>
      </c>
      <c r="O10">
        <v>0</v>
      </c>
      <c r="P10">
        <v>0</v>
      </c>
      <c r="Q10">
        <v>0</v>
      </c>
      <c r="R10">
        <v>0</v>
      </c>
    </row>
    <row r="11" spans="1:18" x14ac:dyDescent="0.15">
      <c r="A11">
        <v>3201</v>
      </c>
      <c r="B11">
        <v>2001</v>
      </c>
      <c r="C11">
        <v>200142</v>
      </c>
      <c r="D11" s="47" t="s">
        <v>4443</v>
      </c>
      <c r="E11" t="s">
        <v>67</v>
      </c>
      <c r="F11" t="s">
        <v>68</v>
      </c>
      <c r="G11" t="s">
        <v>88</v>
      </c>
      <c r="H11" t="s">
        <v>70</v>
      </c>
      <c r="I11" t="s">
        <v>71</v>
      </c>
      <c r="J11" t="s">
        <v>89</v>
      </c>
      <c r="L11" t="str">
        <f t="shared" si="0"/>
        <v>岩手県盛岡市稲荷町</v>
      </c>
      <c r="M11">
        <v>0</v>
      </c>
      <c r="N11">
        <v>0</v>
      </c>
      <c r="O11">
        <v>0</v>
      </c>
      <c r="P11">
        <v>0</v>
      </c>
      <c r="Q11">
        <v>0</v>
      </c>
      <c r="R11">
        <v>0</v>
      </c>
    </row>
    <row r="12" spans="1:18" x14ac:dyDescent="0.15">
      <c r="A12">
        <v>3201</v>
      </c>
      <c r="B12">
        <v>2841</v>
      </c>
      <c r="C12">
        <v>284131</v>
      </c>
      <c r="D12" s="47" t="s">
        <v>4444</v>
      </c>
      <c r="E12" t="s">
        <v>67</v>
      </c>
      <c r="F12" t="s">
        <v>68</v>
      </c>
      <c r="G12" t="s">
        <v>90</v>
      </c>
      <c r="H12" t="s">
        <v>70</v>
      </c>
      <c r="I12" t="s">
        <v>71</v>
      </c>
      <c r="J12" t="s">
        <v>91</v>
      </c>
      <c r="L12" t="str">
        <f t="shared" si="0"/>
        <v>岩手県盛岡市芋田</v>
      </c>
      <c r="M12">
        <v>0</v>
      </c>
      <c r="N12">
        <v>1</v>
      </c>
      <c r="O12">
        <v>0</v>
      </c>
      <c r="P12">
        <v>0</v>
      </c>
      <c r="Q12">
        <v>0</v>
      </c>
      <c r="R12">
        <v>0</v>
      </c>
    </row>
    <row r="13" spans="1:18" x14ac:dyDescent="0.15">
      <c r="A13">
        <v>3201</v>
      </c>
      <c r="B13">
        <v>20</v>
      </c>
      <c r="C13">
        <v>200012</v>
      </c>
      <c r="D13" s="47" t="s">
        <v>4445</v>
      </c>
      <c r="E13" t="s">
        <v>67</v>
      </c>
      <c r="F13" t="s">
        <v>68</v>
      </c>
      <c r="G13" t="s">
        <v>92</v>
      </c>
      <c r="H13" t="s">
        <v>70</v>
      </c>
      <c r="I13" t="s">
        <v>71</v>
      </c>
      <c r="J13" t="s">
        <v>93</v>
      </c>
      <c r="L13" t="str">
        <f t="shared" si="0"/>
        <v>岩手県盛岡市岩清水</v>
      </c>
      <c r="M13">
        <v>0</v>
      </c>
      <c r="N13">
        <v>0</v>
      </c>
      <c r="O13">
        <v>0</v>
      </c>
      <c r="P13">
        <v>0</v>
      </c>
      <c r="Q13">
        <v>0</v>
      </c>
      <c r="R13">
        <v>0</v>
      </c>
    </row>
    <row r="14" spans="1:18" x14ac:dyDescent="0.15">
      <c r="A14">
        <v>3201</v>
      </c>
      <c r="B14">
        <v>2001</v>
      </c>
      <c r="C14">
        <v>200101</v>
      </c>
      <c r="D14" s="47" t="s">
        <v>4446</v>
      </c>
      <c r="E14" t="s">
        <v>67</v>
      </c>
      <c r="F14" t="s">
        <v>68</v>
      </c>
      <c r="G14" t="s">
        <v>94</v>
      </c>
      <c r="H14" t="s">
        <v>70</v>
      </c>
      <c r="I14" t="s">
        <v>71</v>
      </c>
      <c r="J14" t="s">
        <v>95</v>
      </c>
      <c r="L14" t="str">
        <f t="shared" si="0"/>
        <v>岩手県盛岡市岩脇町</v>
      </c>
      <c r="M14">
        <v>0</v>
      </c>
      <c r="N14">
        <v>0</v>
      </c>
      <c r="O14">
        <v>0</v>
      </c>
      <c r="P14">
        <v>0</v>
      </c>
      <c r="Q14">
        <v>0</v>
      </c>
      <c r="R14">
        <v>0</v>
      </c>
    </row>
    <row r="15" spans="1:18" x14ac:dyDescent="0.15">
      <c r="A15">
        <v>3201</v>
      </c>
      <c r="B15">
        <v>20</v>
      </c>
      <c r="C15">
        <v>200066</v>
      </c>
      <c r="D15" s="47" t="s">
        <v>4447</v>
      </c>
      <c r="E15" t="s">
        <v>67</v>
      </c>
      <c r="F15" t="s">
        <v>68</v>
      </c>
      <c r="G15" t="s">
        <v>96</v>
      </c>
      <c r="H15" t="s">
        <v>70</v>
      </c>
      <c r="I15" t="s">
        <v>71</v>
      </c>
      <c r="J15" t="s">
        <v>97</v>
      </c>
      <c r="K15" t="s">
        <v>98</v>
      </c>
      <c r="L15" t="str">
        <f t="shared" si="0"/>
        <v>岩手県盛岡市上田</v>
      </c>
      <c r="M15">
        <v>1</v>
      </c>
      <c r="N15">
        <v>1</v>
      </c>
      <c r="O15">
        <v>1</v>
      </c>
      <c r="P15">
        <v>0</v>
      </c>
      <c r="Q15">
        <v>0</v>
      </c>
      <c r="R15">
        <v>0</v>
      </c>
    </row>
    <row r="16" spans="1:18" x14ac:dyDescent="0.15">
      <c r="A16">
        <v>3201</v>
      </c>
      <c r="B16">
        <v>2002</v>
      </c>
      <c r="C16">
        <v>200204</v>
      </c>
      <c r="D16" s="47" t="s">
        <v>4448</v>
      </c>
      <c r="E16" t="s">
        <v>67</v>
      </c>
      <c r="F16" t="s">
        <v>68</v>
      </c>
      <c r="G16" t="s">
        <v>99</v>
      </c>
      <c r="H16" t="s">
        <v>70</v>
      </c>
      <c r="I16" t="s">
        <v>71</v>
      </c>
      <c r="J16" t="s">
        <v>97</v>
      </c>
      <c r="K16" t="s">
        <v>100</v>
      </c>
      <c r="L16" t="str">
        <f t="shared" si="0"/>
        <v>岩手県盛岡市上田</v>
      </c>
      <c r="M16">
        <v>1</v>
      </c>
      <c r="N16">
        <v>1</v>
      </c>
      <c r="O16">
        <v>1</v>
      </c>
      <c r="P16">
        <v>0</v>
      </c>
      <c r="Q16">
        <v>0</v>
      </c>
      <c r="R16">
        <v>0</v>
      </c>
    </row>
    <row r="17" spans="1:18" x14ac:dyDescent="0.15">
      <c r="A17">
        <v>3201</v>
      </c>
      <c r="B17">
        <v>2001</v>
      </c>
      <c r="C17">
        <v>200102</v>
      </c>
      <c r="D17" s="47" t="s">
        <v>4449</v>
      </c>
      <c r="E17" t="s">
        <v>67</v>
      </c>
      <c r="F17" t="s">
        <v>68</v>
      </c>
      <c r="G17" t="s">
        <v>101</v>
      </c>
      <c r="H17" t="s">
        <v>70</v>
      </c>
      <c r="I17" t="s">
        <v>71</v>
      </c>
      <c r="J17" t="s">
        <v>97</v>
      </c>
      <c r="K17" t="s">
        <v>102</v>
      </c>
      <c r="L17" t="str">
        <f t="shared" si="0"/>
        <v>岩手県盛岡市上田</v>
      </c>
      <c r="M17">
        <v>1</v>
      </c>
      <c r="N17">
        <v>1</v>
      </c>
      <c r="O17">
        <v>1</v>
      </c>
      <c r="P17">
        <v>0</v>
      </c>
      <c r="Q17">
        <v>0</v>
      </c>
      <c r="R17">
        <v>0</v>
      </c>
    </row>
    <row r="18" spans="1:18" x14ac:dyDescent="0.15">
      <c r="A18">
        <v>3201</v>
      </c>
      <c r="B18">
        <v>2001</v>
      </c>
      <c r="C18">
        <v>200113</v>
      </c>
      <c r="D18" s="47" t="s">
        <v>4450</v>
      </c>
      <c r="E18" t="s">
        <v>67</v>
      </c>
      <c r="F18" t="s">
        <v>68</v>
      </c>
      <c r="G18" t="s">
        <v>103</v>
      </c>
      <c r="H18" t="s">
        <v>70</v>
      </c>
      <c r="I18" t="s">
        <v>71</v>
      </c>
      <c r="J18" t="s">
        <v>104</v>
      </c>
      <c r="L18" t="str">
        <f t="shared" si="0"/>
        <v>岩手県盛岡市上田堤</v>
      </c>
      <c r="M18">
        <v>0</v>
      </c>
      <c r="N18">
        <v>0</v>
      </c>
      <c r="O18">
        <v>1</v>
      </c>
      <c r="P18">
        <v>0</v>
      </c>
      <c r="Q18">
        <v>0</v>
      </c>
      <c r="R18">
        <v>0</v>
      </c>
    </row>
    <row r="19" spans="1:18" x14ac:dyDescent="0.15">
      <c r="A19">
        <v>3201</v>
      </c>
      <c r="B19">
        <v>20</v>
      </c>
      <c r="C19">
        <v>200023</v>
      </c>
      <c r="D19" s="47" t="s">
        <v>4451</v>
      </c>
      <c r="E19" t="s">
        <v>67</v>
      </c>
      <c r="F19" t="s">
        <v>68</v>
      </c>
      <c r="G19" t="s">
        <v>105</v>
      </c>
      <c r="H19" t="s">
        <v>70</v>
      </c>
      <c r="I19" t="s">
        <v>71</v>
      </c>
      <c r="J19" t="s">
        <v>106</v>
      </c>
      <c r="L19" t="str">
        <f t="shared" si="0"/>
        <v>岩手県盛岡市内丸</v>
      </c>
      <c r="M19">
        <v>0</v>
      </c>
      <c r="N19">
        <v>0</v>
      </c>
      <c r="O19">
        <v>0</v>
      </c>
      <c r="P19">
        <v>0</v>
      </c>
      <c r="Q19">
        <v>0</v>
      </c>
      <c r="R19">
        <v>0</v>
      </c>
    </row>
    <row r="20" spans="1:18" x14ac:dyDescent="0.15">
      <c r="A20">
        <v>3201</v>
      </c>
      <c r="B20">
        <v>2004</v>
      </c>
      <c r="C20">
        <v>200404</v>
      </c>
      <c r="D20" s="47" t="s">
        <v>4452</v>
      </c>
      <c r="E20" t="s">
        <v>67</v>
      </c>
      <c r="F20" t="s">
        <v>68</v>
      </c>
      <c r="G20" t="s">
        <v>107</v>
      </c>
      <c r="H20" t="s">
        <v>70</v>
      </c>
      <c r="I20" t="s">
        <v>71</v>
      </c>
      <c r="J20" t="s">
        <v>108</v>
      </c>
      <c r="L20" t="str">
        <f t="shared" si="0"/>
        <v>岩手県盛岡市大ケ生</v>
      </c>
      <c r="M20">
        <v>0</v>
      </c>
      <c r="N20">
        <v>1</v>
      </c>
      <c r="O20">
        <v>0</v>
      </c>
      <c r="P20">
        <v>0</v>
      </c>
      <c r="Q20">
        <v>0</v>
      </c>
      <c r="R20">
        <v>0</v>
      </c>
    </row>
    <row r="21" spans="1:18" x14ac:dyDescent="0.15">
      <c r="A21">
        <v>3201</v>
      </c>
      <c r="B21">
        <v>20</v>
      </c>
      <c r="C21">
        <v>200025</v>
      </c>
      <c r="D21" s="47" t="s">
        <v>4453</v>
      </c>
      <c r="E21" t="s">
        <v>67</v>
      </c>
      <c r="F21" t="s">
        <v>68</v>
      </c>
      <c r="G21" t="s">
        <v>109</v>
      </c>
      <c r="H21" t="s">
        <v>70</v>
      </c>
      <c r="I21" t="s">
        <v>71</v>
      </c>
      <c r="J21" t="s">
        <v>110</v>
      </c>
      <c r="L21" t="str">
        <f t="shared" si="0"/>
        <v>岩手県盛岡市大沢川原</v>
      </c>
      <c r="M21">
        <v>0</v>
      </c>
      <c r="N21">
        <v>0</v>
      </c>
      <c r="O21">
        <v>1</v>
      </c>
      <c r="P21">
        <v>0</v>
      </c>
      <c r="Q21">
        <v>0</v>
      </c>
      <c r="R21">
        <v>0</v>
      </c>
    </row>
    <row r="22" spans="1:18" x14ac:dyDescent="0.15">
      <c r="A22">
        <v>3201</v>
      </c>
      <c r="B22">
        <v>2001</v>
      </c>
      <c r="C22">
        <v>200147</v>
      </c>
      <c r="D22" s="47" t="s">
        <v>4454</v>
      </c>
      <c r="E22" t="s">
        <v>67</v>
      </c>
      <c r="F22" t="s">
        <v>68</v>
      </c>
      <c r="G22" t="s">
        <v>111</v>
      </c>
      <c r="H22" t="s">
        <v>70</v>
      </c>
      <c r="I22" t="s">
        <v>71</v>
      </c>
      <c r="J22" t="s">
        <v>112</v>
      </c>
      <c r="L22" t="str">
        <f t="shared" si="0"/>
        <v>岩手県盛岡市大館町</v>
      </c>
      <c r="M22">
        <v>0</v>
      </c>
      <c r="N22">
        <v>0</v>
      </c>
      <c r="O22">
        <v>0</v>
      </c>
      <c r="P22">
        <v>0</v>
      </c>
      <c r="Q22">
        <v>0</v>
      </c>
      <c r="R22">
        <v>0</v>
      </c>
    </row>
    <row r="23" spans="1:18" x14ac:dyDescent="0.15">
      <c r="A23">
        <v>3201</v>
      </c>
      <c r="B23">
        <v>20</v>
      </c>
      <c r="C23">
        <v>200022</v>
      </c>
      <c r="D23" s="47" t="s">
        <v>4455</v>
      </c>
      <c r="E23" t="s">
        <v>67</v>
      </c>
      <c r="F23" t="s">
        <v>68</v>
      </c>
      <c r="G23" t="s">
        <v>113</v>
      </c>
      <c r="H23" t="s">
        <v>70</v>
      </c>
      <c r="I23" t="s">
        <v>71</v>
      </c>
      <c r="J23" t="s">
        <v>114</v>
      </c>
      <c r="L23" t="str">
        <f t="shared" si="0"/>
        <v>岩手県盛岡市大通</v>
      </c>
      <c r="M23">
        <v>0</v>
      </c>
      <c r="N23">
        <v>0</v>
      </c>
      <c r="O23">
        <v>1</v>
      </c>
      <c r="P23">
        <v>0</v>
      </c>
      <c r="Q23">
        <v>0</v>
      </c>
      <c r="R23">
        <v>0</v>
      </c>
    </row>
    <row r="24" spans="1:18" x14ac:dyDescent="0.15">
      <c r="A24">
        <v>3201</v>
      </c>
      <c r="B24">
        <v>2004</v>
      </c>
      <c r="C24">
        <v>200403</v>
      </c>
      <c r="D24" s="47" t="s">
        <v>4456</v>
      </c>
      <c r="E24" t="s">
        <v>67</v>
      </c>
      <c r="F24" t="s">
        <v>68</v>
      </c>
      <c r="G24" t="s">
        <v>115</v>
      </c>
      <c r="H24" t="s">
        <v>70</v>
      </c>
      <c r="I24" t="s">
        <v>71</v>
      </c>
      <c r="J24" t="s">
        <v>116</v>
      </c>
      <c r="L24" t="str">
        <f t="shared" si="0"/>
        <v>岩手県盛岡市乙部</v>
      </c>
      <c r="M24">
        <v>0</v>
      </c>
      <c r="N24">
        <v>1</v>
      </c>
      <c r="O24">
        <v>0</v>
      </c>
      <c r="P24">
        <v>0</v>
      </c>
      <c r="Q24">
        <v>0</v>
      </c>
      <c r="R24">
        <v>0</v>
      </c>
    </row>
    <row r="25" spans="1:18" x14ac:dyDescent="0.15">
      <c r="A25">
        <v>3201</v>
      </c>
      <c r="B25">
        <v>20</v>
      </c>
      <c r="C25">
        <v>200026</v>
      </c>
      <c r="D25" s="47" t="s">
        <v>4457</v>
      </c>
      <c r="E25" t="s">
        <v>67</v>
      </c>
      <c r="F25" t="s">
        <v>68</v>
      </c>
      <c r="G25" t="s">
        <v>117</v>
      </c>
      <c r="H25" t="s">
        <v>70</v>
      </c>
      <c r="I25" t="s">
        <v>71</v>
      </c>
      <c r="J25" t="s">
        <v>118</v>
      </c>
      <c r="L25" t="str">
        <f t="shared" si="0"/>
        <v>岩手県盛岡市開運橋通</v>
      </c>
      <c r="M25">
        <v>0</v>
      </c>
      <c r="N25">
        <v>0</v>
      </c>
      <c r="O25">
        <v>0</v>
      </c>
      <c r="P25">
        <v>0</v>
      </c>
      <c r="Q25">
        <v>0</v>
      </c>
      <c r="R25">
        <v>0</v>
      </c>
    </row>
    <row r="26" spans="1:18" x14ac:dyDescent="0.15">
      <c r="A26">
        <v>3201</v>
      </c>
      <c r="B26">
        <v>20</v>
      </c>
      <c r="C26">
        <v>200807</v>
      </c>
      <c r="D26" s="47" t="s">
        <v>4458</v>
      </c>
      <c r="E26" t="s">
        <v>67</v>
      </c>
      <c r="F26" t="s">
        <v>68</v>
      </c>
      <c r="G26" t="s">
        <v>119</v>
      </c>
      <c r="H26" t="s">
        <v>70</v>
      </c>
      <c r="I26" t="s">
        <v>71</v>
      </c>
      <c r="J26" t="s">
        <v>120</v>
      </c>
      <c r="L26" t="str">
        <f t="shared" si="0"/>
        <v>岩手県盛岡市加賀野</v>
      </c>
      <c r="M26">
        <v>0</v>
      </c>
      <c r="N26">
        <v>1</v>
      </c>
      <c r="O26">
        <v>1</v>
      </c>
      <c r="P26">
        <v>0</v>
      </c>
      <c r="Q26">
        <v>0</v>
      </c>
      <c r="R26">
        <v>0</v>
      </c>
    </row>
    <row r="27" spans="1:18" x14ac:dyDescent="0.15">
      <c r="A27">
        <v>3201</v>
      </c>
      <c r="B27">
        <v>20</v>
      </c>
      <c r="C27">
        <v>200823</v>
      </c>
      <c r="D27" s="47" t="s">
        <v>4459</v>
      </c>
      <c r="E27" t="s">
        <v>67</v>
      </c>
      <c r="F27" t="s">
        <v>68</v>
      </c>
      <c r="G27" t="s">
        <v>121</v>
      </c>
      <c r="H27" t="s">
        <v>70</v>
      </c>
      <c r="I27" t="s">
        <v>71</v>
      </c>
      <c r="J27" t="s">
        <v>122</v>
      </c>
      <c r="L27" t="str">
        <f t="shared" si="0"/>
        <v>岩手県盛岡市門</v>
      </c>
      <c r="M27">
        <v>0</v>
      </c>
      <c r="N27">
        <v>1</v>
      </c>
      <c r="O27">
        <v>1</v>
      </c>
      <c r="P27">
        <v>0</v>
      </c>
      <c r="Q27">
        <v>0</v>
      </c>
      <c r="R27">
        <v>0</v>
      </c>
    </row>
    <row r="28" spans="1:18" x14ac:dyDescent="0.15">
      <c r="A28">
        <v>3201</v>
      </c>
      <c r="B28">
        <v>20</v>
      </c>
      <c r="C28">
        <v>200854</v>
      </c>
      <c r="D28" s="47" t="s">
        <v>4460</v>
      </c>
      <c r="E28" t="s">
        <v>67</v>
      </c>
      <c r="F28" t="s">
        <v>68</v>
      </c>
      <c r="G28" t="s">
        <v>123</v>
      </c>
      <c r="H28" t="s">
        <v>70</v>
      </c>
      <c r="I28" t="s">
        <v>71</v>
      </c>
      <c r="J28" t="s">
        <v>124</v>
      </c>
      <c r="L28" t="str">
        <f t="shared" si="0"/>
        <v>岩手県盛岡市上飯岡</v>
      </c>
      <c r="M28">
        <v>0</v>
      </c>
      <c r="N28">
        <v>1</v>
      </c>
      <c r="O28">
        <v>0</v>
      </c>
      <c r="P28">
        <v>0</v>
      </c>
      <c r="Q28">
        <v>0</v>
      </c>
      <c r="R28">
        <v>0</v>
      </c>
    </row>
    <row r="29" spans="1:18" x14ac:dyDescent="0.15">
      <c r="A29">
        <v>3201</v>
      </c>
      <c r="B29">
        <v>20</v>
      </c>
      <c r="C29">
        <v>200053</v>
      </c>
      <c r="D29" s="47" t="s">
        <v>4461</v>
      </c>
      <c r="E29" t="s">
        <v>67</v>
      </c>
      <c r="F29" t="s">
        <v>68</v>
      </c>
      <c r="G29" t="s">
        <v>125</v>
      </c>
      <c r="H29" t="s">
        <v>70</v>
      </c>
      <c r="I29" t="s">
        <v>71</v>
      </c>
      <c r="J29" t="s">
        <v>126</v>
      </c>
      <c r="L29" t="str">
        <f t="shared" si="0"/>
        <v>岩手県盛岡市上太田</v>
      </c>
      <c r="M29">
        <v>0</v>
      </c>
      <c r="N29">
        <v>1</v>
      </c>
      <c r="O29">
        <v>0</v>
      </c>
      <c r="P29">
        <v>0</v>
      </c>
      <c r="Q29">
        <v>0</v>
      </c>
      <c r="R29">
        <v>0</v>
      </c>
    </row>
    <row r="30" spans="1:18" x14ac:dyDescent="0.15">
      <c r="A30">
        <v>3201</v>
      </c>
      <c r="B30">
        <v>20</v>
      </c>
      <c r="C30">
        <v>200855</v>
      </c>
      <c r="D30" s="47" t="s">
        <v>4462</v>
      </c>
      <c r="E30" t="s">
        <v>67</v>
      </c>
      <c r="F30" t="s">
        <v>68</v>
      </c>
      <c r="G30" t="s">
        <v>127</v>
      </c>
      <c r="H30" t="s">
        <v>70</v>
      </c>
      <c r="I30" t="s">
        <v>71</v>
      </c>
      <c r="J30" t="s">
        <v>128</v>
      </c>
      <c r="L30" t="str">
        <f t="shared" si="0"/>
        <v>岩手県盛岡市上鹿妻</v>
      </c>
      <c r="M30">
        <v>0</v>
      </c>
      <c r="N30">
        <v>1</v>
      </c>
      <c r="O30">
        <v>0</v>
      </c>
      <c r="P30">
        <v>0</v>
      </c>
      <c r="Q30">
        <v>0</v>
      </c>
      <c r="R30">
        <v>0</v>
      </c>
    </row>
    <row r="31" spans="1:18" x14ac:dyDescent="0.15">
      <c r="A31">
        <v>3201</v>
      </c>
      <c r="B31">
        <v>2001</v>
      </c>
      <c r="C31">
        <v>200143</v>
      </c>
      <c r="D31" s="47" t="s">
        <v>4463</v>
      </c>
      <c r="E31" t="s">
        <v>67</v>
      </c>
      <c r="F31" t="s">
        <v>68</v>
      </c>
      <c r="G31" t="s">
        <v>129</v>
      </c>
      <c r="H31" t="s">
        <v>70</v>
      </c>
      <c r="I31" t="s">
        <v>71</v>
      </c>
      <c r="J31" t="s">
        <v>130</v>
      </c>
      <c r="L31" t="str">
        <f t="shared" si="0"/>
        <v>岩手県盛岡市上厨川</v>
      </c>
      <c r="M31">
        <v>0</v>
      </c>
      <c r="N31">
        <v>1</v>
      </c>
      <c r="O31">
        <v>0</v>
      </c>
      <c r="P31">
        <v>0</v>
      </c>
      <c r="Q31">
        <v>0</v>
      </c>
      <c r="R31">
        <v>0</v>
      </c>
    </row>
    <row r="32" spans="1:18" x14ac:dyDescent="0.15">
      <c r="A32">
        <v>3201</v>
      </c>
      <c r="B32">
        <v>2001</v>
      </c>
      <c r="C32">
        <v>200125</v>
      </c>
      <c r="D32" s="47" t="s">
        <v>4464</v>
      </c>
      <c r="E32" t="s">
        <v>67</v>
      </c>
      <c r="F32" t="s">
        <v>68</v>
      </c>
      <c r="G32" t="s">
        <v>131</v>
      </c>
      <c r="H32" t="s">
        <v>70</v>
      </c>
      <c r="I32" t="s">
        <v>71</v>
      </c>
      <c r="J32" t="s">
        <v>132</v>
      </c>
      <c r="L32" t="str">
        <f t="shared" si="0"/>
        <v>岩手県盛岡市上堂</v>
      </c>
      <c r="M32">
        <v>0</v>
      </c>
      <c r="N32">
        <v>0</v>
      </c>
      <c r="O32">
        <v>1</v>
      </c>
      <c r="P32">
        <v>0</v>
      </c>
      <c r="Q32">
        <v>0</v>
      </c>
      <c r="R32">
        <v>0</v>
      </c>
    </row>
    <row r="33" spans="1:18" x14ac:dyDescent="0.15">
      <c r="A33">
        <v>3201</v>
      </c>
      <c r="B33">
        <v>20</v>
      </c>
      <c r="C33">
        <v>200887</v>
      </c>
      <c r="D33" s="47" t="s">
        <v>4465</v>
      </c>
      <c r="E33" t="s">
        <v>67</v>
      </c>
      <c r="F33" t="s">
        <v>68</v>
      </c>
      <c r="G33" t="s">
        <v>133</v>
      </c>
      <c r="H33" t="s">
        <v>70</v>
      </c>
      <c r="I33" t="s">
        <v>71</v>
      </c>
      <c r="J33" t="s">
        <v>134</v>
      </c>
      <c r="L33" t="str">
        <f t="shared" si="0"/>
        <v>岩手県盛岡市上ノ橋町</v>
      </c>
      <c r="M33">
        <v>0</v>
      </c>
      <c r="N33">
        <v>0</v>
      </c>
      <c r="O33">
        <v>0</v>
      </c>
      <c r="P33">
        <v>0</v>
      </c>
      <c r="Q33">
        <v>0</v>
      </c>
      <c r="R33">
        <v>0</v>
      </c>
    </row>
    <row r="34" spans="1:18" x14ac:dyDescent="0.15">
      <c r="A34">
        <v>3201</v>
      </c>
      <c r="B34">
        <v>20</v>
      </c>
      <c r="C34">
        <v>200001</v>
      </c>
      <c r="D34" s="47" t="s">
        <v>4466</v>
      </c>
      <c r="E34" t="s">
        <v>67</v>
      </c>
      <c r="F34" t="s">
        <v>68</v>
      </c>
      <c r="G34" t="s">
        <v>135</v>
      </c>
      <c r="H34" t="s">
        <v>70</v>
      </c>
      <c r="I34" t="s">
        <v>71</v>
      </c>
      <c r="J34" t="s">
        <v>136</v>
      </c>
      <c r="L34" t="str">
        <f t="shared" si="0"/>
        <v>岩手県盛岡市上米内</v>
      </c>
      <c r="M34">
        <v>0</v>
      </c>
      <c r="N34">
        <v>1</v>
      </c>
      <c r="O34">
        <v>0</v>
      </c>
      <c r="P34">
        <v>0</v>
      </c>
      <c r="Q34">
        <v>0</v>
      </c>
      <c r="R34">
        <v>0</v>
      </c>
    </row>
    <row r="35" spans="1:18" x14ac:dyDescent="0.15">
      <c r="A35">
        <v>3201</v>
      </c>
      <c r="B35">
        <v>2841</v>
      </c>
      <c r="C35">
        <v>284135</v>
      </c>
      <c r="D35" s="47" t="s">
        <v>4467</v>
      </c>
      <c r="E35" t="s">
        <v>67</v>
      </c>
      <c r="F35" t="s">
        <v>68</v>
      </c>
      <c r="G35" t="s">
        <v>137</v>
      </c>
      <c r="H35" t="s">
        <v>70</v>
      </c>
      <c r="I35" t="s">
        <v>71</v>
      </c>
      <c r="J35" t="s">
        <v>138</v>
      </c>
      <c r="L35" t="str">
        <f t="shared" si="0"/>
        <v>岩手県盛岡市川崎</v>
      </c>
      <c r="M35">
        <v>0</v>
      </c>
      <c r="N35">
        <v>1</v>
      </c>
      <c r="O35">
        <v>0</v>
      </c>
      <c r="P35">
        <v>0</v>
      </c>
      <c r="Q35">
        <v>0</v>
      </c>
      <c r="R35">
        <v>0</v>
      </c>
    </row>
    <row r="36" spans="1:18" x14ac:dyDescent="0.15">
      <c r="A36">
        <v>3201</v>
      </c>
      <c r="B36">
        <v>2002</v>
      </c>
      <c r="C36">
        <v>200203</v>
      </c>
      <c r="D36" s="47" t="s">
        <v>4468</v>
      </c>
      <c r="E36" t="s">
        <v>67</v>
      </c>
      <c r="F36" t="s">
        <v>68</v>
      </c>
      <c r="G36" t="s">
        <v>139</v>
      </c>
      <c r="H36" t="s">
        <v>70</v>
      </c>
      <c r="I36" t="s">
        <v>71</v>
      </c>
      <c r="J36" t="s">
        <v>140</v>
      </c>
      <c r="L36" t="str">
        <f t="shared" si="0"/>
        <v>岩手県盛岡市川又</v>
      </c>
      <c r="M36">
        <v>0</v>
      </c>
      <c r="N36">
        <v>1</v>
      </c>
      <c r="O36">
        <v>0</v>
      </c>
      <c r="P36">
        <v>0</v>
      </c>
      <c r="Q36">
        <v>0</v>
      </c>
      <c r="R36">
        <v>0</v>
      </c>
    </row>
    <row r="37" spans="1:18" x14ac:dyDescent="0.15">
      <c r="A37">
        <v>3201</v>
      </c>
      <c r="B37">
        <v>20</v>
      </c>
      <c r="C37">
        <v>200812</v>
      </c>
      <c r="D37" s="47" t="s">
        <v>4469</v>
      </c>
      <c r="E37" t="s">
        <v>67</v>
      </c>
      <c r="F37" t="s">
        <v>68</v>
      </c>
      <c r="G37" t="s">
        <v>141</v>
      </c>
      <c r="H37" t="s">
        <v>70</v>
      </c>
      <c r="I37" t="s">
        <v>71</v>
      </c>
      <c r="J37" t="s">
        <v>142</v>
      </c>
      <c r="L37" t="str">
        <f t="shared" si="0"/>
        <v>岩手県盛岡市川目</v>
      </c>
      <c r="M37">
        <v>0</v>
      </c>
      <c r="N37">
        <v>1</v>
      </c>
      <c r="O37">
        <v>0</v>
      </c>
      <c r="P37">
        <v>0</v>
      </c>
      <c r="Q37">
        <v>0</v>
      </c>
      <c r="R37">
        <v>0</v>
      </c>
    </row>
    <row r="38" spans="1:18" x14ac:dyDescent="0.15">
      <c r="A38">
        <v>3201</v>
      </c>
      <c r="B38">
        <v>20</v>
      </c>
      <c r="C38">
        <v>200811</v>
      </c>
      <c r="D38" s="47" t="s">
        <v>4470</v>
      </c>
      <c r="E38" t="s">
        <v>67</v>
      </c>
      <c r="F38" t="s">
        <v>68</v>
      </c>
      <c r="G38" t="s">
        <v>143</v>
      </c>
      <c r="H38" t="s">
        <v>70</v>
      </c>
      <c r="I38" t="s">
        <v>71</v>
      </c>
      <c r="J38" t="s">
        <v>144</v>
      </c>
      <c r="L38" t="str">
        <f t="shared" si="0"/>
        <v>岩手県盛岡市川目町</v>
      </c>
      <c r="M38">
        <v>0</v>
      </c>
      <c r="N38">
        <v>0</v>
      </c>
      <c r="O38">
        <v>0</v>
      </c>
      <c r="P38">
        <v>0</v>
      </c>
      <c r="Q38">
        <v>0</v>
      </c>
      <c r="R38">
        <v>0</v>
      </c>
    </row>
    <row r="39" spans="1:18" x14ac:dyDescent="0.15">
      <c r="A39">
        <v>3201</v>
      </c>
      <c r="B39">
        <v>20</v>
      </c>
      <c r="C39">
        <v>200857</v>
      </c>
      <c r="D39" s="47" t="s">
        <v>4471</v>
      </c>
      <c r="E39" t="s">
        <v>67</v>
      </c>
      <c r="F39" t="s">
        <v>68</v>
      </c>
      <c r="G39" t="s">
        <v>145</v>
      </c>
      <c r="H39" t="s">
        <v>70</v>
      </c>
      <c r="I39" t="s">
        <v>71</v>
      </c>
      <c r="J39" t="s">
        <v>146</v>
      </c>
      <c r="L39" t="str">
        <f t="shared" si="0"/>
        <v>岩手県盛岡市北飯岡</v>
      </c>
      <c r="M39">
        <v>0</v>
      </c>
      <c r="N39">
        <v>0</v>
      </c>
      <c r="O39">
        <v>1</v>
      </c>
      <c r="P39">
        <v>0</v>
      </c>
      <c r="Q39">
        <v>0</v>
      </c>
      <c r="R39">
        <v>0</v>
      </c>
    </row>
    <row r="40" spans="1:18" x14ac:dyDescent="0.15">
      <c r="A40">
        <v>3201</v>
      </c>
      <c r="B40">
        <v>2001</v>
      </c>
      <c r="C40">
        <v>200136</v>
      </c>
      <c r="D40" s="47" t="s">
        <v>4472</v>
      </c>
      <c r="E40" t="s">
        <v>67</v>
      </c>
      <c r="F40" t="s">
        <v>68</v>
      </c>
      <c r="G40" t="s">
        <v>147</v>
      </c>
      <c r="H40" t="s">
        <v>70</v>
      </c>
      <c r="I40" t="s">
        <v>71</v>
      </c>
      <c r="J40" t="s">
        <v>148</v>
      </c>
      <c r="L40" t="str">
        <f t="shared" si="0"/>
        <v>岩手県盛岡市北天昌寺町</v>
      </c>
      <c r="M40">
        <v>0</v>
      </c>
      <c r="N40">
        <v>0</v>
      </c>
      <c r="O40">
        <v>0</v>
      </c>
      <c r="P40">
        <v>0</v>
      </c>
      <c r="Q40">
        <v>0</v>
      </c>
      <c r="R40">
        <v>0</v>
      </c>
    </row>
    <row r="41" spans="1:18" x14ac:dyDescent="0.15">
      <c r="A41">
        <v>3201</v>
      </c>
      <c r="B41">
        <v>2001</v>
      </c>
      <c r="C41">
        <v>200105</v>
      </c>
      <c r="D41" s="47" t="s">
        <v>4473</v>
      </c>
      <c r="E41" t="s">
        <v>67</v>
      </c>
      <c r="F41" t="s">
        <v>68</v>
      </c>
      <c r="G41" t="s">
        <v>149</v>
      </c>
      <c r="H41" t="s">
        <v>70</v>
      </c>
      <c r="I41" t="s">
        <v>71</v>
      </c>
      <c r="J41" t="s">
        <v>150</v>
      </c>
      <c r="L41" t="str">
        <f t="shared" si="0"/>
        <v>岩手県盛岡市北松園</v>
      </c>
      <c r="M41">
        <v>0</v>
      </c>
      <c r="N41">
        <v>0</v>
      </c>
      <c r="O41">
        <v>1</v>
      </c>
      <c r="P41">
        <v>0</v>
      </c>
      <c r="Q41">
        <v>0</v>
      </c>
      <c r="R41">
        <v>0</v>
      </c>
    </row>
    <row r="42" spans="1:18" x14ac:dyDescent="0.15">
      <c r="A42">
        <v>3201</v>
      </c>
      <c r="B42">
        <v>20</v>
      </c>
      <c r="C42">
        <v>200061</v>
      </c>
      <c r="D42" s="47" t="s">
        <v>4474</v>
      </c>
      <c r="E42" t="s">
        <v>67</v>
      </c>
      <c r="F42" t="s">
        <v>68</v>
      </c>
      <c r="G42" t="s">
        <v>151</v>
      </c>
      <c r="H42" t="s">
        <v>70</v>
      </c>
      <c r="I42" t="s">
        <v>71</v>
      </c>
      <c r="J42" t="s">
        <v>152</v>
      </c>
      <c r="L42" t="str">
        <f t="shared" si="0"/>
        <v>岩手県盛岡市北山</v>
      </c>
      <c r="M42">
        <v>0</v>
      </c>
      <c r="N42">
        <v>0</v>
      </c>
      <c r="O42">
        <v>1</v>
      </c>
      <c r="P42">
        <v>0</v>
      </c>
      <c r="Q42">
        <v>0</v>
      </c>
      <c r="R42">
        <v>0</v>
      </c>
    </row>
    <row r="43" spans="1:18" x14ac:dyDescent="0.15">
      <c r="A43">
        <v>3201</v>
      </c>
      <c r="B43">
        <v>20</v>
      </c>
      <c r="C43">
        <v>200031</v>
      </c>
      <c r="D43" s="47" t="s">
        <v>4475</v>
      </c>
      <c r="E43" t="s">
        <v>67</v>
      </c>
      <c r="F43" t="s">
        <v>68</v>
      </c>
      <c r="G43" t="s">
        <v>153</v>
      </c>
      <c r="H43" t="s">
        <v>70</v>
      </c>
      <c r="I43" t="s">
        <v>71</v>
      </c>
      <c r="J43" t="s">
        <v>154</v>
      </c>
      <c r="L43" t="str">
        <f t="shared" si="0"/>
        <v>岩手県盛岡市北夕顔瀬町</v>
      </c>
      <c r="M43">
        <v>0</v>
      </c>
      <c r="N43">
        <v>0</v>
      </c>
      <c r="O43">
        <v>0</v>
      </c>
      <c r="P43">
        <v>0</v>
      </c>
      <c r="Q43">
        <v>0</v>
      </c>
      <c r="R43">
        <v>0</v>
      </c>
    </row>
    <row r="44" spans="1:18" x14ac:dyDescent="0.15">
      <c r="A44">
        <v>3201</v>
      </c>
      <c r="B44">
        <v>2001</v>
      </c>
      <c r="C44">
        <v>200124</v>
      </c>
      <c r="D44" s="47" t="s">
        <v>4476</v>
      </c>
      <c r="E44" t="s">
        <v>67</v>
      </c>
      <c r="F44" t="s">
        <v>68</v>
      </c>
      <c r="G44" t="s">
        <v>155</v>
      </c>
      <c r="H44" t="s">
        <v>70</v>
      </c>
      <c r="I44" t="s">
        <v>71</v>
      </c>
      <c r="J44" t="s">
        <v>156</v>
      </c>
      <c r="L44" t="str">
        <f t="shared" si="0"/>
        <v>岩手県盛岡市厨川</v>
      </c>
      <c r="M44">
        <v>0</v>
      </c>
      <c r="N44">
        <v>0</v>
      </c>
      <c r="O44">
        <v>1</v>
      </c>
      <c r="P44">
        <v>0</v>
      </c>
      <c r="Q44">
        <v>0</v>
      </c>
      <c r="R44">
        <v>0</v>
      </c>
    </row>
    <row r="45" spans="1:18" x14ac:dyDescent="0.15">
      <c r="A45">
        <v>3201</v>
      </c>
      <c r="B45">
        <v>2001</v>
      </c>
      <c r="C45">
        <v>200111</v>
      </c>
      <c r="D45" s="47" t="s">
        <v>4477</v>
      </c>
      <c r="E45" t="s">
        <v>67</v>
      </c>
      <c r="F45" t="s">
        <v>68</v>
      </c>
      <c r="G45" t="s">
        <v>157</v>
      </c>
      <c r="H45" t="s">
        <v>70</v>
      </c>
      <c r="I45" t="s">
        <v>71</v>
      </c>
      <c r="J45" t="s">
        <v>158</v>
      </c>
      <c r="L45" t="str">
        <f t="shared" si="0"/>
        <v>岩手県盛岡市黒石野</v>
      </c>
      <c r="M45">
        <v>0</v>
      </c>
      <c r="N45">
        <v>0</v>
      </c>
      <c r="O45">
        <v>1</v>
      </c>
      <c r="P45">
        <v>0</v>
      </c>
      <c r="Q45">
        <v>0</v>
      </c>
      <c r="R45">
        <v>0</v>
      </c>
    </row>
    <row r="46" spans="1:18" x14ac:dyDescent="0.15">
      <c r="A46">
        <v>3201</v>
      </c>
      <c r="B46">
        <v>2004</v>
      </c>
      <c r="C46">
        <v>200402</v>
      </c>
      <c r="D46" s="47" t="s">
        <v>4478</v>
      </c>
      <c r="E46" t="s">
        <v>67</v>
      </c>
      <c r="F46" t="s">
        <v>68</v>
      </c>
      <c r="G46" t="s">
        <v>159</v>
      </c>
      <c r="H46" t="s">
        <v>70</v>
      </c>
      <c r="I46" t="s">
        <v>71</v>
      </c>
      <c r="J46" t="s">
        <v>160</v>
      </c>
      <c r="L46" t="str">
        <f t="shared" si="0"/>
        <v>岩手県盛岡市黒川</v>
      </c>
      <c r="M46">
        <v>0</v>
      </c>
      <c r="N46">
        <v>1</v>
      </c>
      <c r="O46">
        <v>0</v>
      </c>
      <c r="P46">
        <v>0</v>
      </c>
      <c r="Q46">
        <v>0</v>
      </c>
      <c r="R46">
        <v>0</v>
      </c>
    </row>
    <row r="47" spans="1:18" x14ac:dyDescent="0.15">
      <c r="A47">
        <v>3201</v>
      </c>
      <c r="B47">
        <v>2841</v>
      </c>
      <c r="C47">
        <v>284125</v>
      </c>
      <c r="D47" s="47" t="s">
        <v>4479</v>
      </c>
      <c r="E47" t="s">
        <v>67</v>
      </c>
      <c r="F47" t="s">
        <v>68</v>
      </c>
      <c r="G47" t="s">
        <v>161</v>
      </c>
      <c r="H47" t="s">
        <v>70</v>
      </c>
      <c r="I47" t="s">
        <v>71</v>
      </c>
      <c r="J47" t="s">
        <v>162</v>
      </c>
      <c r="L47" t="str">
        <f t="shared" si="0"/>
        <v>岩手県盛岡市好摩</v>
      </c>
      <c r="M47">
        <v>0</v>
      </c>
      <c r="N47">
        <v>1</v>
      </c>
      <c r="O47">
        <v>0</v>
      </c>
      <c r="P47">
        <v>0</v>
      </c>
      <c r="Q47">
        <v>0</v>
      </c>
      <c r="R47">
        <v>0</v>
      </c>
    </row>
    <row r="48" spans="1:18" x14ac:dyDescent="0.15">
      <c r="A48">
        <v>3201</v>
      </c>
      <c r="B48">
        <v>20</v>
      </c>
      <c r="C48">
        <v>200815</v>
      </c>
      <c r="D48" s="47" t="s">
        <v>4480</v>
      </c>
      <c r="E48" t="s">
        <v>67</v>
      </c>
      <c r="F48" t="s">
        <v>68</v>
      </c>
      <c r="G48" t="s">
        <v>163</v>
      </c>
      <c r="H48" t="s">
        <v>70</v>
      </c>
      <c r="I48" t="s">
        <v>71</v>
      </c>
      <c r="J48" t="s">
        <v>164</v>
      </c>
      <c r="L48" t="str">
        <f t="shared" si="0"/>
        <v>岩手県盛岡市小杉山</v>
      </c>
      <c r="M48">
        <v>0</v>
      </c>
      <c r="N48">
        <v>0</v>
      </c>
      <c r="O48">
        <v>0</v>
      </c>
      <c r="P48">
        <v>0</v>
      </c>
      <c r="Q48">
        <v>0</v>
      </c>
      <c r="R48">
        <v>0</v>
      </c>
    </row>
    <row r="49" spans="1:18" x14ac:dyDescent="0.15">
      <c r="A49">
        <v>3201</v>
      </c>
      <c r="B49">
        <v>2001</v>
      </c>
      <c r="C49">
        <v>200104</v>
      </c>
      <c r="D49" s="47" t="s">
        <v>4481</v>
      </c>
      <c r="E49" t="s">
        <v>67</v>
      </c>
      <c r="F49" t="s">
        <v>68</v>
      </c>
      <c r="G49" t="s">
        <v>165</v>
      </c>
      <c r="H49" t="s">
        <v>70</v>
      </c>
      <c r="I49" t="s">
        <v>71</v>
      </c>
      <c r="J49" t="s">
        <v>166</v>
      </c>
      <c r="L49" t="str">
        <f t="shared" si="0"/>
        <v>岩手県盛岡市小鳥沢</v>
      </c>
      <c r="M49">
        <v>0</v>
      </c>
      <c r="N49">
        <v>0</v>
      </c>
      <c r="O49">
        <v>1</v>
      </c>
      <c r="P49">
        <v>0</v>
      </c>
      <c r="Q49">
        <v>0</v>
      </c>
      <c r="R49">
        <v>0</v>
      </c>
    </row>
    <row r="50" spans="1:18" x14ac:dyDescent="0.15">
      <c r="A50">
        <v>3201</v>
      </c>
      <c r="B50">
        <v>20</v>
      </c>
      <c r="C50">
        <v>200885</v>
      </c>
      <c r="D50" s="47" t="s">
        <v>4482</v>
      </c>
      <c r="E50" t="s">
        <v>67</v>
      </c>
      <c r="F50" t="s">
        <v>68</v>
      </c>
      <c r="G50" t="s">
        <v>167</v>
      </c>
      <c r="H50" t="s">
        <v>70</v>
      </c>
      <c r="I50" t="s">
        <v>71</v>
      </c>
      <c r="J50" t="s">
        <v>168</v>
      </c>
      <c r="L50" t="str">
        <f t="shared" si="0"/>
        <v>岩手県盛岡市紺屋町</v>
      </c>
      <c r="M50">
        <v>0</v>
      </c>
      <c r="N50">
        <v>0</v>
      </c>
      <c r="O50">
        <v>0</v>
      </c>
      <c r="P50">
        <v>0</v>
      </c>
      <c r="Q50">
        <v>0</v>
      </c>
      <c r="R50">
        <v>0</v>
      </c>
    </row>
    <row r="51" spans="1:18" x14ac:dyDescent="0.15">
      <c r="A51">
        <v>3201</v>
      </c>
      <c r="B51">
        <v>20</v>
      </c>
      <c r="C51">
        <v>200024</v>
      </c>
      <c r="D51" s="47" t="s">
        <v>4483</v>
      </c>
      <c r="E51" t="s">
        <v>67</v>
      </c>
      <c r="F51" t="s">
        <v>68</v>
      </c>
      <c r="G51" t="s">
        <v>169</v>
      </c>
      <c r="H51" t="s">
        <v>70</v>
      </c>
      <c r="I51" t="s">
        <v>71</v>
      </c>
      <c r="J51" t="s">
        <v>170</v>
      </c>
      <c r="L51" t="str">
        <f t="shared" si="0"/>
        <v>岩手県盛岡市菜園</v>
      </c>
      <c r="M51">
        <v>0</v>
      </c>
      <c r="N51">
        <v>0</v>
      </c>
      <c r="O51">
        <v>1</v>
      </c>
      <c r="P51">
        <v>0</v>
      </c>
      <c r="Q51">
        <v>0</v>
      </c>
      <c r="R51">
        <v>0</v>
      </c>
    </row>
    <row r="52" spans="1:18" x14ac:dyDescent="0.15">
      <c r="A52">
        <v>3201</v>
      </c>
      <c r="B52">
        <v>20</v>
      </c>
      <c r="C52">
        <v>200063</v>
      </c>
      <c r="D52" s="47" t="s">
        <v>4484</v>
      </c>
      <c r="E52" t="s">
        <v>67</v>
      </c>
      <c r="F52" t="s">
        <v>68</v>
      </c>
      <c r="G52" t="s">
        <v>171</v>
      </c>
      <c r="H52" t="s">
        <v>70</v>
      </c>
      <c r="I52" t="s">
        <v>71</v>
      </c>
      <c r="J52" t="s">
        <v>172</v>
      </c>
      <c r="L52" t="str">
        <f t="shared" si="0"/>
        <v>岩手県盛岡市材木町</v>
      </c>
      <c r="M52">
        <v>0</v>
      </c>
      <c r="N52">
        <v>0</v>
      </c>
      <c r="O52">
        <v>0</v>
      </c>
      <c r="P52">
        <v>0</v>
      </c>
      <c r="Q52">
        <v>0</v>
      </c>
      <c r="R52">
        <v>0</v>
      </c>
    </row>
    <row r="53" spans="1:18" x14ac:dyDescent="0.15">
      <c r="A53">
        <v>3201</v>
      </c>
      <c r="B53">
        <v>20</v>
      </c>
      <c r="C53">
        <v>200041</v>
      </c>
      <c r="D53" s="47" t="s">
        <v>4485</v>
      </c>
      <c r="E53" t="s">
        <v>67</v>
      </c>
      <c r="F53" t="s">
        <v>68</v>
      </c>
      <c r="G53" t="s">
        <v>173</v>
      </c>
      <c r="H53" t="s">
        <v>70</v>
      </c>
      <c r="I53" t="s">
        <v>71</v>
      </c>
      <c r="J53" t="s">
        <v>174</v>
      </c>
      <c r="L53" t="str">
        <f t="shared" si="0"/>
        <v>岩手県盛岡市境田町</v>
      </c>
      <c r="M53">
        <v>0</v>
      </c>
      <c r="N53">
        <v>0</v>
      </c>
      <c r="O53">
        <v>0</v>
      </c>
      <c r="P53">
        <v>0</v>
      </c>
      <c r="Q53">
        <v>0</v>
      </c>
      <c r="R53">
        <v>0</v>
      </c>
    </row>
    <row r="54" spans="1:18" x14ac:dyDescent="0.15">
      <c r="A54">
        <v>3201</v>
      </c>
      <c r="B54">
        <v>20</v>
      </c>
      <c r="C54">
        <v>200878</v>
      </c>
      <c r="D54" s="47" t="s">
        <v>4486</v>
      </c>
      <c r="E54" t="s">
        <v>67</v>
      </c>
      <c r="F54" t="s">
        <v>68</v>
      </c>
      <c r="G54" t="s">
        <v>175</v>
      </c>
      <c r="H54" t="s">
        <v>70</v>
      </c>
      <c r="I54" t="s">
        <v>71</v>
      </c>
      <c r="J54" t="s">
        <v>176</v>
      </c>
      <c r="L54" t="str">
        <f t="shared" si="0"/>
        <v>岩手県盛岡市肴町</v>
      </c>
      <c r="M54">
        <v>0</v>
      </c>
      <c r="N54">
        <v>0</v>
      </c>
      <c r="O54">
        <v>0</v>
      </c>
      <c r="P54">
        <v>0</v>
      </c>
      <c r="Q54">
        <v>0</v>
      </c>
      <c r="R54">
        <v>0</v>
      </c>
    </row>
    <row r="55" spans="1:18" x14ac:dyDescent="0.15">
      <c r="A55">
        <v>3201</v>
      </c>
      <c r="B55">
        <v>20</v>
      </c>
      <c r="C55">
        <v>200002</v>
      </c>
      <c r="D55" s="47" t="s">
        <v>4487</v>
      </c>
      <c r="E55" t="s">
        <v>67</v>
      </c>
      <c r="F55" t="s">
        <v>68</v>
      </c>
      <c r="G55" t="s">
        <v>177</v>
      </c>
      <c r="H55" t="s">
        <v>70</v>
      </c>
      <c r="I55" t="s">
        <v>71</v>
      </c>
      <c r="J55" t="s">
        <v>178</v>
      </c>
      <c r="L55" t="str">
        <f t="shared" si="0"/>
        <v>岩手県盛岡市桜台</v>
      </c>
      <c r="M55">
        <v>0</v>
      </c>
      <c r="N55">
        <v>0</v>
      </c>
      <c r="O55">
        <v>1</v>
      </c>
      <c r="P55">
        <v>0</v>
      </c>
      <c r="Q55">
        <v>0</v>
      </c>
      <c r="R55">
        <v>0</v>
      </c>
    </row>
    <row r="56" spans="1:18" x14ac:dyDescent="0.15">
      <c r="A56">
        <v>3201</v>
      </c>
      <c r="B56">
        <v>20</v>
      </c>
      <c r="C56">
        <v>200821</v>
      </c>
      <c r="D56" s="47" t="s">
        <v>4488</v>
      </c>
      <c r="E56" t="s">
        <v>67</v>
      </c>
      <c r="F56" t="s">
        <v>68</v>
      </c>
      <c r="G56" t="s">
        <v>179</v>
      </c>
      <c r="H56" t="s">
        <v>70</v>
      </c>
      <c r="I56" t="s">
        <v>71</v>
      </c>
      <c r="J56" t="s">
        <v>180</v>
      </c>
      <c r="L56" t="str">
        <f t="shared" si="0"/>
        <v>岩手県盛岡市山王町</v>
      </c>
      <c r="M56">
        <v>0</v>
      </c>
      <c r="N56">
        <v>0</v>
      </c>
      <c r="O56">
        <v>0</v>
      </c>
      <c r="P56">
        <v>0</v>
      </c>
      <c r="Q56">
        <v>0</v>
      </c>
      <c r="R56">
        <v>0</v>
      </c>
    </row>
    <row r="57" spans="1:18" x14ac:dyDescent="0.15">
      <c r="A57">
        <v>3201</v>
      </c>
      <c r="B57">
        <v>20</v>
      </c>
      <c r="C57">
        <v>200831</v>
      </c>
      <c r="D57" s="47" t="s">
        <v>4489</v>
      </c>
      <c r="E57" t="s">
        <v>67</v>
      </c>
      <c r="F57" t="s">
        <v>68</v>
      </c>
      <c r="G57" t="s">
        <v>181</v>
      </c>
      <c r="H57" t="s">
        <v>70</v>
      </c>
      <c r="I57" t="s">
        <v>71</v>
      </c>
      <c r="J57" t="s">
        <v>182</v>
      </c>
      <c r="L57" t="str">
        <f t="shared" si="0"/>
        <v>岩手県盛岡市三本柳</v>
      </c>
      <c r="M57">
        <v>0</v>
      </c>
      <c r="N57">
        <v>1</v>
      </c>
      <c r="O57">
        <v>0</v>
      </c>
      <c r="P57">
        <v>0</v>
      </c>
      <c r="Q57">
        <v>0</v>
      </c>
      <c r="R57">
        <v>0</v>
      </c>
    </row>
    <row r="58" spans="1:18" x14ac:dyDescent="0.15">
      <c r="A58">
        <v>3201</v>
      </c>
      <c r="B58">
        <v>20</v>
      </c>
      <c r="C58">
        <v>200883</v>
      </c>
      <c r="D58" s="47" t="s">
        <v>4490</v>
      </c>
      <c r="E58" t="s">
        <v>67</v>
      </c>
      <c r="F58" t="s">
        <v>68</v>
      </c>
      <c r="G58" t="s">
        <v>183</v>
      </c>
      <c r="H58" t="s">
        <v>70</v>
      </c>
      <c r="I58" t="s">
        <v>71</v>
      </c>
      <c r="J58" t="s">
        <v>184</v>
      </c>
      <c r="L58" t="str">
        <f t="shared" si="0"/>
        <v>岩手県盛岡市志家町</v>
      </c>
      <c r="M58">
        <v>0</v>
      </c>
      <c r="N58">
        <v>0</v>
      </c>
      <c r="O58">
        <v>0</v>
      </c>
      <c r="P58">
        <v>0</v>
      </c>
      <c r="Q58">
        <v>0</v>
      </c>
      <c r="R58">
        <v>0</v>
      </c>
    </row>
    <row r="59" spans="1:18" x14ac:dyDescent="0.15">
      <c r="A59">
        <v>3201</v>
      </c>
      <c r="B59">
        <v>2841</v>
      </c>
      <c r="C59">
        <v>284132</v>
      </c>
      <c r="D59" s="47" t="s">
        <v>4491</v>
      </c>
      <c r="E59" t="s">
        <v>67</v>
      </c>
      <c r="F59" t="s">
        <v>68</v>
      </c>
      <c r="G59" t="s">
        <v>185</v>
      </c>
      <c r="H59" t="s">
        <v>70</v>
      </c>
      <c r="I59" t="s">
        <v>71</v>
      </c>
      <c r="J59" t="s">
        <v>186</v>
      </c>
      <c r="L59" t="str">
        <f t="shared" si="0"/>
        <v>岩手県盛岡市渋民</v>
      </c>
      <c r="M59">
        <v>0</v>
      </c>
      <c r="N59">
        <v>1</v>
      </c>
      <c r="O59">
        <v>0</v>
      </c>
      <c r="P59">
        <v>0</v>
      </c>
      <c r="Q59">
        <v>0</v>
      </c>
      <c r="R59">
        <v>0</v>
      </c>
    </row>
    <row r="60" spans="1:18" x14ac:dyDescent="0.15">
      <c r="A60">
        <v>3201</v>
      </c>
      <c r="B60">
        <v>20</v>
      </c>
      <c r="C60">
        <v>200875</v>
      </c>
      <c r="D60" s="47" t="s">
        <v>4492</v>
      </c>
      <c r="E60" t="s">
        <v>67</v>
      </c>
      <c r="F60" t="s">
        <v>68</v>
      </c>
      <c r="G60" t="s">
        <v>187</v>
      </c>
      <c r="H60" t="s">
        <v>70</v>
      </c>
      <c r="I60" t="s">
        <v>71</v>
      </c>
      <c r="J60" t="s">
        <v>188</v>
      </c>
      <c r="L60" t="str">
        <f t="shared" si="0"/>
        <v>岩手県盛岡市清水町</v>
      </c>
      <c r="M60">
        <v>0</v>
      </c>
      <c r="N60">
        <v>0</v>
      </c>
      <c r="O60">
        <v>0</v>
      </c>
      <c r="P60">
        <v>0</v>
      </c>
      <c r="Q60">
        <v>0</v>
      </c>
      <c r="R60">
        <v>0</v>
      </c>
    </row>
    <row r="61" spans="1:18" x14ac:dyDescent="0.15">
      <c r="A61">
        <v>3201</v>
      </c>
      <c r="B61">
        <v>20</v>
      </c>
      <c r="C61">
        <v>200853</v>
      </c>
      <c r="D61" s="47" t="s">
        <v>4493</v>
      </c>
      <c r="E61" t="s">
        <v>67</v>
      </c>
      <c r="F61" t="s">
        <v>68</v>
      </c>
      <c r="G61" t="s">
        <v>189</v>
      </c>
      <c r="H61" t="s">
        <v>70</v>
      </c>
      <c r="I61" t="s">
        <v>71</v>
      </c>
      <c r="J61" t="s">
        <v>190</v>
      </c>
      <c r="L61" t="str">
        <f t="shared" si="0"/>
        <v>岩手県盛岡市下飯岡</v>
      </c>
      <c r="M61">
        <v>0</v>
      </c>
      <c r="N61">
        <v>1</v>
      </c>
      <c r="O61">
        <v>0</v>
      </c>
      <c r="P61">
        <v>0</v>
      </c>
      <c r="Q61">
        <v>0</v>
      </c>
      <c r="R61">
        <v>0</v>
      </c>
    </row>
    <row r="62" spans="1:18" x14ac:dyDescent="0.15">
      <c r="A62">
        <v>3201</v>
      </c>
      <c r="B62">
        <v>2841</v>
      </c>
      <c r="C62">
        <v>284134</v>
      </c>
      <c r="D62" s="47" t="s">
        <v>4494</v>
      </c>
      <c r="E62" t="s">
        <v>67</v>
      </c>
      <c r="F62" t="s">
        <v>68</v>
      </c>
      <c r="G62" t="s">
        <v>191</v>
      </c>
      <c r="H62" t="s">
        <v>70</v>
      </c>
      <c r="I62" t="s">
        <v>71</v>
      </c>
      <c r="J62" t="s">
        <v>192</v>
      </c>
      <c r="L62" t="str">
        <f t="shared" si="0"/>
        <v>岩手県盛岡市下田</v>
      </c>
      <c r="M62">
        <v>0</v>
      </c>
      <c r="N62">
        <v>1</v>
      </c>
      <c r="O62">
        <v>0</v>
      </c>
      <c r="P62">
        <v>0</v>
      </c>
      <c r="Q62">
        <v>0</v>
      </c>
      <c r="R62">
        <v>0</v>
      </c>
    </row>
    <row r="63" spans="1:18" x14ac:dyDescent="0.15">
      <c r="A63">
        <v>3201</v>
      </c>
      <c r="B63">
        <v>20</v>
      </c>
      <c r="C63">
        <v>200877</v>
      </c>
      <c r="D63" s="47" t="s">
        <v>4495</v>
      </c>
      <c r="E63" t="s">
        <v>67</v>
      </c>
      <c r="F63" t="s">
        <v>68</v>
      </c>
      <c r="G63" t="s">
        <v>193</v>
      </c>
      <c r="H63" t="s">
        <v>70</v>
      </c>
      <c r="I63" t="s">
        <v>71</v>
      </c>
      <c r="J63" t="s">
        <v>194</v>
      </c>
      <c r="L63" t="str">
        <f t="shared" si="0"/>
        <v>岩手県盛岡市下ノ橋町</v>
      </c>
      <c r="M63">
        <v>0</v>
      </c>
      <c r="N63">
        <v>0</v>
      </c>
      <c r="O63">
        <v>0</v>
      </c>
      <c r="P63">
        <v>0</v>
      </c>
      <c r="Q63">
        <v>0</v>
      </c>
      <c r="R63">
        <v>0</v>
      </c>
    </row>
    <row r="64" spans="1:18" x14ac:dyDescent="0.15">
      <c r="A64">
        <v>3201</v>
      </c>
      <c r="B64">
        <v>20</v>
      </c>
      <c r="C64">
        <v>200051</v>
      </c>
      <c r="D64" s="47" t="s">
        <v>4496</v>
      </c>
      <c r="E64" t="s">
        <v>67</v>
      </c>
      <c r="F64" t="s">
        <v>68</v>
      </c>
      <c r="G64" t="s">
        <v>195</v>
      </c>
      <c r="H64" t="s">
        <v>70</v>
      </c>
      <c r="I64" t="s">
        <v>71</v>
      </c>
      <c r="J64" t="s">
        <v>196</v>
      </c>
      <c r="L64" t="str">
        <f t="shared" si="0"/>
        <v>岩手県盛岡市下太田</v>
      </c>
      <c r="M64">
        <v>0</v>
      </c>
      <c r="N64">
        <v>1</v>
      </c>
      <c r="O64">
        <v>0</v>
      </c>
      <c r="P64">
        <v>0</v>
      </c>
      <c r="Q64">
        <v>0</v>
      </c>
      <c r="R64">
        <v>0</v>
      </c>
    </row>
    <row r="65" spans="1:18" x14ac:dyDescent="0.15">
      <c r="A65">
        <v>3201</v>
      </c>
      <c r="B65">
        <v>20</v>
      </c>
      <c r="C65">
        <v>200856</v>
      </c>
      <c r="D65" s="47" t="s">
        <v>4497</v>
      </c>
      <c r="E65" t="s">
        <v>67</v>
      </c>
      <c r="F65" t="s">
        <v>68</v>
      </c>
      <c r="G65" t="s">
        <v>197</v>
      </c>
      <c r="H65" t="s">
        <v>70</v>
      </c>
      <c r="I65" t="s">
        <v>71</v>
      </c>
      <c r="J65" t="s">
        <v>198</v>
      </c>
      <c r="L65" t="str">
        <f t="shared" si="0"/>
        <v>岩手県盛岡市下鹿妻</v>
      </c>
      <c r="M65">
        <v>0</v>
      </c>
      <c r="N65">
        <v>1</v>
      </c>
      <c r="O65">
        <v>0</v>
      </c>
      <c r="P65">
        <v>0</v>
      </c>
      <c r="Q65">
        <v>0</v>
      </c>
      <c r="R65">
        <v>0</v>
      </c>
    </row>
    <row r="66" spans="1:18" x14ac:dyDescent="0.15">
      <c r="A66">
        <v>3201</v>
      </c>
      <c r="B66">
        <v>2001</v>
      </c>
      <c r="C66">
        <v>200123</v>
      </c>
      <c r="D66" s="47" t="s">
        <v>4498</v>
      </c>
      <c r="E66" t="s">
        <v>67</v>
      </c>
      <c r="F66" t="s">
        <v>68</v>
      </c>
      <c r="G66" t="s">
        <v>199</v>
      </c>
      <c r="H66" t="s">
        <v>70</v>
      </c>
      <c r="I66" t="s">
        <v>71</v>
      </c>
      <c r="J66" t="s">
        <v>200</v>
      </c>
      <c r="L66" t="str">
        <f t="shared" si="0"/>
        <v>岩手県盛岡市下厨川</v>
      </c>
      <c r="M66">
        <v>0</v>
      </c>
      <c r="N66">
        <v>1</v>
      </c>
      <c r="O66">
        <v>0</v>
      </c>
      <c r="P66">
        <v>0</v>
      </c>
      <c r="Q66">
        <v>0</v>
      </c>
      <c r="R66">
        <v>0</v>
      </c>
    </row>
    <row r="67" spans="1:18" x14ac:dyDescent="0.15">
      <c r="A67">
        <v>3201</v>
      </c>
      <c r="B67">
        <v>20</v>
      </c>
      <c r="C67">
        <v>200003</v>
      </c>
      <c r="D67" s="47" t="s">
        <v>4499</v>
      </c>
      <c r="E67" t="s">
        <v>67</v>
      </c>
      <c r="F67" t="s">
        <v>68</v>
      </c>
      <c r="G67" t="s">
        <v>201</v>
      </c>
      <c r="H67" t="s">
        <v>70</v>
      </c>
      <c r="I67" t="s">
        <v>71</v>
      </c>
      <c r="J67" t="s">
        <v>202</v>
      </c>
      <c r="L67" t="str">
        <f t="shared" ref="L67:L130" si="1">H67&amp;I67&amp;J67</f>
        <v>岩手県盛岡市下米内</v>
      </c>
      <c r="M67">
        <v>0</v>
      </c>
      <c r="N67">
        <v>1</v>
      </c>
      <c r="O67">
        <v>1</v>
      </c>
      <c r="P67">
        <v>0</v>
      </c>
      <c r="Q67">
        <v>0</v>
      </c>
      <c r="R67">
        <v>0</v>
      </c>
    </row>
    <row r="68" spans="1:18" x14ac:dyDescent="0.15">
      <c r="A68">
        <v>3201</v>
      </c>
      <c r="B68">
        <v>20</v>
      </c>
      <c r="C68">
        <v>200044</v>
      </c>
      <c r="D68" s="47" t="s">
        <v>4500</v>
      </c>
      <c r="E68" t="s">
        <v>67</v>
      </c>
      <c r="F68" t="s">
        <v>68</v>
      </c>
      <c r="G68" t="s">
        <v>203</v>
      </c>
      <c r="H68" t="s">
        <v>70</v>
      </c>
      <c r="I68" t="s">
        <v>71</v>
      </c>
      <c r="J68" t="s">
        <v>204</v>
      </c>
      <c r="L68" t="str">
        <f t="shared" si="1"/>
        <v>岩手県盛岡市城西町</v>
      </c>
      <c r="M68">
        <v>0</v>
      </c>
      <c r="N68">
        <v>0</v>
      </c>
      <c r="O68">
        <v>0</v>
      </c>
      <c r="P68">
        <v>0</v>
      </c>
      <c r="Q68">
        <v>0</v>
      </c>
      <c r="R68">
        <v>0</v>
      </c>
    </row>
    <row r="69" spans="1:18" x14ac:dyDescent="0.15">
      <c r="A69">
        <v>3201</v>
      </c>
      <c r="B69">
        <v>20</v>
      </c>
      <c r="C69">
        <v>200803</v>
      </c>
      <c r="D69" s="47" t="s">
        <v>4501</v>
      </c>
      <c r="E69" t="s">
        <v>67</v>
      </c>
      <c r="F69" t="s">
        <v>68</v>
      </c>
      <c r="G69" t="s">
        <v>205</v>
      </c>
      <c r="H69" t="s">
        <v>70</v>
      </c>
      <c r="I69" t="s">
        <v>71</v>
      </c>
      <c r="J69" t="s">
        <v>206</v>
      </c>
      <c r="L69" t="str">
        <f t="shared" si="1"/>
        <v>岩手県盛岡市新庄</v>
      </c>
      <c r="M69">
        <v>0</v>
      </c>
      <c r="N69">
        <v>1</v>
      </c>
      <c r="O69">
        <v>0</v>
      </c>
      <c r="P69">
        <v>0</v>
      </c>
      <c r="Q69">
        <v>0</v>
      </c>
      <c r="R69">
        <v>0</v>
      </c>
    </row>
    <row r="70" spans="1:18" x14ac:dyDescent="0.15">
      <c r="A70">
        <v>3201</v>
      </c>
      <c r="B70">
        <v>20</v>
      </c>
      <c r="C70">
        <v>200806</v>
      </c>
      <c r="D70" s="47" t="s">
        <v>4502</v>
      </c>
      <c r="E70" t="s">
        <v>67</v>
      </c>
      <c r="F70" t="s">
        <v>68</v>
      </c>
      <c r="G70" t="s">
        <v>207</v>
      </c>
      <c r="H70" t="s">
        <v>70</v>
      </c>
      <c r="I70" t="s">
        <v>71</v>
      </c>
      <c r="J70" t="s">
        <v>208</v>
      </c>
      <c r="L70" t="str">
        <f t="shared" si="1"/>
        <v>岩手県盛岡市新庄町</v>
      </c>
      <c r="M70">
        <v>0</v>
      </c>
      <c r="N70">
        <v>0</v>
      </c>
      <c r="O70">
        <v>0</v>
      </c>
      <c r="P70">
        <v>0</v>
      </c>
      <c r="Q70">
        <v>0</v>
      </c>
      <c r="R70">
        <v>0</v>
      </c>
    </row>
    <row r="71" spans="1:18" x14ac:dyDescent="0.15">
      <c r="A71">
        <v>3201</v>
      </c>
      <c r="B71">
        <v>20</v>
      </c>
      <c r="C71">
        <v>200042</v>
      </c>
      <c r="D71" s="47" t="s">
        <v>4503</v>
      </c>
      <c r="E71" t="s">
        <v>67</v>
      </c>
      <c r="F71" t="s">
        <v>68</v>
      </c>
      <c r="G71" t="s">
        <v>209</v>
      </c>
      <c r="H71" t="s">
        <v>70</v>
      </c>
      <c r="I71" t="s">
        <v>71</v>
      </c>
      <c r="J71" t="s">
        <v>210</v>
      </c>
      <c r="L71" t="str">
        <f t="shared" si="1"/>
        <v>岩手県盛岡市新田町</v>
      </c>
      <c r="M71">
        <v>0</v>
      </c>
      <c r="N71">
        <v>0</v>
      </c>
      <c r="O71">
        <v>0</v>
      </c>
      <c r="P71">
        <v>0</v>
      </c>
      <c r="Q71">
        <v>0</v>
      </c>
      <c r="R71">
        <v>0</v>
      </c>
    </row>
    <row r="72" spans="1:18" x14ac:dyDescent="0.15">
      <c r="A72">
        <v>3201</v>
      </c>
      <c r="B72">
        <v>20</v>
      </c>
      <c r="C72">
        <v>200884</v>
      </c>
      <c r="D72" s="47" t="s">
        <v>4504</v>
      </c>
      <c r="E72" t="s">
        <v>67</v>
      </c>
      <c r="F72" t="s">
        <v>68</v>
      </c>
      <c r="G72" t="s">
        <v>211</v>
      </c>
      <c r="H72" t="s">
        <v>70</v>
      </c>
      <c r="I72" t="s">
        <v>71</v>
      </c>
      <c r="J72" t="s">
        <v>212</v>
      </c>
      <c r="L72" t="str">
        <f t="shared" si="1"/>
        <v>岩手県盛岡市神明町</v>
      </c>
      <c r="M72">
        <v>0</v>
      </c>
      <c r="N72">
        <v>0</v>
      </c>
      <c r="O72">
        <v>0</v>
      </c>
      <c r="P72">
        <v>0</v>
      </c>
      <c r="Q72">
        <v>0</v>
      </c>
      <c r="R72">
        <v>0</v>
      </c>
    </row>
    <row r="73" spans="1:18" x14ac:dyDescent="0.15">
      <c r="A73">
        <v>3201</v>
      </c>
      <c r="B73">
        <v>20</v>
      </c>
      <c r="C73">
        <v>200882</v>
      </c>
      <c r="D73" s="47" t="s">
        <v>4505</v>
      </c>
      <c r="E73" t="s">
        <v>67</v>
      </c>
      <c r="F73" t="s">
        <v>68</v>
      </c>
      <c r="G73" t="s">
        <v>213</v>
      </c>
      <c r="H73" t="s">
        <v>70</v>
      </c>
      <c r="I73" t="s">
        <v>71</v>
      </c>
      <c r="J73" t="s">
        <v>214</v>
      </c>
      <c r="L73" t="str">
        <f t="shared" si="1"/>
        <v>岩手県盛岡市住吉町</v>
      </c>
      <c r="M73">
        <v>0</v>
      </c>
      <c r="N73">
        <v>0</v>
      </c>
      <c r="O73">
        <v>0</v>
      </c>
      <c r="P73">
        <v>0</v>
      </c>
      <c r="Q73">
        <v>0</v>
      </c>
      <c r="R73">
        <v>0</v>
      </c>
    </row>
    <row r="74" spans="1:18" x14ac:dyDescent="0.15">
      <c r="A74">
        <v>3201</v>
      </c>
      <c r="B74">
        <v>2001</v>
      </c>
      <c r="C74">
        <v>200127</v>
      </c>
      <c r="D74" s="47" t="s">
        <v>4506</v>
      </c>
      <c r="E74" t="s">
        <v>67</v>
      </c>
      <c r="F74" t="s">
        <v>68</v>
      </c>
      <c r="G74" t="s">
        <v>215</v>
      </c>
      <c r="H74" t="s">
        <v>70</v>
      </c>
      <c r="I74" t="s">
        <v>71</v>
      </c>
      <c r="J74" t="s">
        <v>216</v>
      </c>
      <c r="L74" t="str">
        <f t="shared" si="1"/>
        <v>岩手県盛岡市前九年</v>
      </c>
      <c r="M74">
        <v>0</v>
      </c>
      <c r="N74">
        <v>0</v>
      </c>
      <c r="O74">
        <v>1</v>
      </c>
      <c r="P74">
        <v>0</v>
      </c>
      <c r="Q74">
        <v>0</v>
      </c>
      <c r="R74">
        <v>0</v>
      </c>
    </row>
    <row r="75" spans="1:18" x14ac:dyDescent="0.15">
      <c r="A75">
        <v>3201</v>
      </c>
      <c r="B75">
        <v>20</v>
      </c>
      <c r="C75">
        <v>200861</v>
      </c>
      <c r="D75" s="47" t="s">
        <v>4507</v>
      </c>
      <c r="E75" t="s">
        <v>67</v>
      </c>
      <c r="F75" t="s">
        <v>68</v>
      </c>
      <c r="G75" t="s">
        <v>217</v>
      </c>
      <c r="H75" t="s">
        <v>70</v>
      </c>
      <c r="I75" t="s">
        <v>71</v>
      </c>
      <c r="J75" t="s">
        <v>218</v>
      </c>
      <c r="L75" t="str">
        <f t="shared" si="1"/>
        <v>岩手県盛岡市仙北</v>
      </c>
      <c r="M75">
        <v>0</v>
      </c>
      <c r="N75">
        <v>0</v>
      </c>
      <c r="O75">
        <v>1</v>
      </c>
      <c r="P75">
        <v>0</v>
      </c>
      <c r="Q75">
        <v>0</v>
      </c>
      <c r="R75">
        <v>0</v>
      </c>
    </row>
    <row r="76" spans="1:18" x14ac:dyDescent="0.15">
      <c r="A76">
        <v>3201</v>
      </c>
      <c r="B76">
        <v>20</v>
      </c>
      <c r="C76">
        <v>200865</v>
      </c>
      <c r="D76" s="47" t="s">
        <v>4508</v>
      </c>
      <c r="E76" t="s">
        <v>67</v>
      </c>
      <c r="F76" t="s">
        <v>68</v>
      </c>
      <c r="G76" t="s">
        <v>219</v>
      </c>
      <c r="H76" t="s">
        <v>70</v>
      </c>
      <c r="I76" t="s">
        <v>71</v>
      </c>
      <c r="J76" t="s">
        <v>220</v>
      </c>
      <c r="L76" t="str">
        <f t="shared" si="1"/>
        <v>岩手県盛岡市仙北町</v>
      </c>
      <c r="M76">
        <v>0</v>
      </c>
      <c r="N76">
        <v>1</v>
      </c>
      <c r="O76">
        <v>0</v>
      </c>
      <c r="P76">
        <v>0</v>
      </c>
      <c r="Q76">
        <v>0</v>
      </c>
      <c r="R76">
        <v>0</v>
      </c>
    </row>
    <row r="77" spans="1:18" x14ac:dyDescent="0.15">
      <c r="A77">
        <v>3201</v>
      </c>
      <c r="B77">
        <v>20</v>
      </c>
      <c r="C77">
        <v>200828</v>
      </c>
      <c r="D77" s="47" t="s">
        <v>4509</v>
      </c>
      <c r="E77" t="s">
        <v>67</v>
      </c>
      <c r="F77" t="s">
        <v>68</v>
      </c>
      <c r="G77" t="s">
        <v>221</v>
      </c>
      <c r="H77" t="s">
        <v>70</v>
      </c>
      <c r="I77" t="s">
        <v>71</v>
      </c>
      <c r="J77" t="s">
        <v>222</v>
      </c>
      <c r="L77" t="str">
        <f t="shared" si="1"/>
        <v>岩手県盛岡市大慈寺町</v>
      </c>
      <c r="M77">
        <v>0</v>
      </c>
      <c r="N77">
        <v>0</v>
      </c>
      <c r="O77">
        <v>0</v>
      </c>
      <c r="P77">
        <v>0</v>
      </c>
      <c r="Q77">
        <v>0</v>
      </c>
      <c r="R77">
        <v>0</v>
      </c>
    </row>
    <row r="78" spans="1:18" x14ac:dyDescent="0.15">
      <c r="A78">
        <v>3201</v>
      </c>
      <c r="B78">
        <v>2001</v>
      </c>
      <c r="C78">
        <v>200135</v>
      </c>
      <c r="D78" s="47" t="s">
        <v>4510</v>
      </c>
      <c r="E78" t="s">
        <v>67</v>
      </c>
      <c r="F78" t="s">
        <v>68</v>
      </c>
      <c r="G78" t="s">
        <v>223</v>
      </c>
      <c r="H78" t="s">
        <v>70</v>
      </c>
      <c r="I78" t="s">
        <v>71</v>
      </c>
      <c r="J78" t="s">
        <v>224</v>
      </c>
      <c r="L78" t="str">
        <f t="shared" si="1"/>
        <v>岩手県盛岡市大新町</v>
      </c>
      <c r="M78">
        <v>0</v>
      </c>
      <c r="N78">
        <v>0</v>
      </c>
      <c r="O78">
        <v>0</v>
      </c>
      <c r="P78">
        <v>0</v>
      </c>
      <c r="Q78">
        <v>0</v>
      </c>
      <c r="R78">
        <v>0</v>
      </c>
    </row>
    <row r="79" spans="1:18" x14ac:dyDescent="0.15">
      <c r="A79">
        <v>3201</v>
      </c>
      <c r="B79">
        <v>20</v>
      </c>
      <c r="C79">
        <v>200825</v>
      </c>
      <c r="D79" s="47" t="s">
        <v>4511</v>
      </c>
      <c r="E79" t="s">
        <v>67</v>
      </c>
      <c r="F79" t="s">
        <v>68</v>
      </c>
      <c r="G79" t="s">
        <v>225</v>
      </c>
      <c r="H79" t="s">
        <v>70</v>
      </c>
      <c r="I79" t="s">
        <v>71</v>
      </c>
      <c r="J79" t="s">
        <v>226</v>
      </c>
      <c r="L79" t="str">
        <f t="shared" si="1"/>
        <v>岩手県盛岡市高崩</v>
      </c>
      <c r="M79">
        <v>0</v>
      </c>
      <c r="N79">
        <v>0</v>
      </c>
      <c r="O79">
        <v>0</v>
      </c>
      <c r="P79">
        <v>0</v>
      </c>
      <c r="Q79">
        <v>0</v>
      </c>
      <c r="R79">
        <v>0</v>
      </c>
    </row>
    <row r="80" spans="1:18" x14ac:dyDescent="0.15">
      <c r="A80">
        <v>3201</v>
      </c>
      <c r="B80">
        <v>2001</v>
      </c>
      <c r="C80">
        <v>200114</v>
      </c>
      <c r="D80" s="47" t="s">
        <v>4512</v>
      </c>
      <c r="E80" t="s">
        <v>67</v>
      </c>
      <c r="F80" t="s">
        <v>68</v>
      </c>
      <c r="G80" t="s">
        <v>227</v>
      </c>
      <c r="H80" t="s">
        <v>70</v>
      </c>
      <c r="I80" t="s">
        <v>71</v>
      </c>
      <c r="J80" t="s">
        <v>228</v>
      </c>
      <c r="L80" t="str">
        <f t="shared" si="1"/>
        <v>岩手県盛岡市高松</v>
      </c>
      <c r="M80">
        <v>0</v>
      </c>
      <c r="N80">
        <v>0</v>
      </c>
      <c r="O80">
        <v>1</v>
      </c>
      <c r="P80">
        <v>0</v>
      </c>
      <c r="Q80">
        <v>0</v>
      </c>
      <c r="R80">
        <v>0</v>
      </c>
    </row>
    <row r="81" spans="1:18" x14ac:dyDescent="0.15">
      <c r="A81">
        <v>3201</v>
      </c>
      <c r="B81">
        <v>2001</v>
      </c>
      <c r="C81">
        <v>200115</v>
      </c>
      <c r="D81" s="47" t="s">
        <v>4513</v>
      </c>
      <c r="E81" t="s">
        <v>67</v>
      </c>
      <c r="F81" t="s">
        <v>68</v>
      </c>
      <c r="G81" t="s">
        <v>229</v>
      </c>
      <c r="H81" t="s">
        <v>70</v>
      </c>
      <c r="I81" t="s">
        <v>71</v>
      </c>
      <c r="J81" t="s">
        <v>230</v>
      </c>
      <c r="L81" t="str">
        <f t="shared" si="1"/>
        <v>岩手県盛岡市館向町</v>
      </c>
      <c r="M81">
        <v>0</v>
      </c>
      <c r="N81">
        <v>0</v>
      </c>
      <c r="O81">
        <v>0</v>
      </c>
      <c r="P81">
        <v>0</v>
      </c>
      <c r="Q81">
        <v>0</v>
      </c>
      <c r="R81">
        <v>0</v>
      </c>
    </row>
    <row r="82" spans="1:18" x14ac:dyDescent="0.15">
      <c r="A82">
        <v>3201</v>
      </c>
      <c r="B82">
        <v>2002</v>
      </c>
      <c r="C82">
        <v>200202</v>
      </c>
      <c r="D82" s="47" t="s">
        <v>4514</v>
      </c>
      <c r="E82" t="s">
        <v>67</v>
      </c>
      <c r="F82" t="s">
        <v>68</v>
      </c>
      <c r="G82" t="s">
        <v>231</v>
      </c>
      <c r="H82" t="s">
        <v>70</v>
      </c>
      <c r="I82" t="s">
        <v>71</v>
      </c>
      <c r="J82" t="s">
        <v>232</v>
      </c>
      <c r="L82" t="str">
        <f t="shared" si="1"/>
        <v>岩手県盛岡市玉山</v>
      </c>
      <c r="M82">
        <v>0</v>
      </c>
      <c r="N82">
        <v>1</v>
      </c>
      <c r="O82">
        <v>0</v>
      </c>
      <c r="P82">
        <v>0</v>
      </c>
      <c r="Q82">
        <v>0</v>
      </c>
      <c r="R82">
        <v>0</v>
      </c>
    </row>
    <row r="83" spans="1:18" x14ac:dyDescent="0.15">
      <c r="A83">
        <v>3201</v>
      </c>
      <c r="B83">
        <v>2841</v>
      </c>
      <c r="C83">
        <v>284121</v>
      </c>
      <c r="D83" s="47" t="s">
        <v>4515</v>
      </c>
      <c r="E83" t="s">
        <v>67</v>
      </c>
      <c r="F83" t="s">
        <v>68</v>
      </c>
      <c r="G83" t="s">
        <v>233</v>
      </c>
      <c r="H83" t="s">
        <v>70</v>
      </c>
      <c r="I83" t="s">
        <v>71</v>
      </c>
      <c r="J83" t="s">
        <v>234</v>
      </c>
      <c r="L83" t="str">
        <f t="shared" si="1"/>
        <v>岩手県盛岡市玉山永井</v>
      </c>
      <c r="M83">
        <v>0</v>
      </c>
      <c r="N83">
        <v>1</v>
      </c>
      <c r="O83">
        <v>0</v>
      </c>
      <c r="P83">
        <v>0</v>
      </c>
      <c r="Q83">
        <v>0</v>
      </c>
      <c r="R83">
        <v>0</v>
      </c>
    </row>
    <row r="84" spans="1:18" x14ac:dyDescent="0.15">
      <c r="A84">
        <v>3201</v>
      </c>
      <c r="B84">
        <v>2841</v>
      </c>
      <c r="C84">
        <v>284124</v>
      </c>
      <c r="D84" s="47" t="s">
        <v>4516</v>
      </c>
      <c r="E84" t="s">
        <v>67</v>
      </c>
      <c r="F84" t="s">
        <v>68</v>
      </c>
      <c r="G84" t="s">
        <v>235</v>
      </c>
      <c r="H84" t="s">
        <v>70</v>
      </c>
      <c r="I84" t="s">
        <v>71</v>
      </c>
      <c r="J84" t="s">
        <v>236</v>
      </c>
      <c r="L84" t="str">
        <f t="shared" si="1"/>
        <v>岩手県盛岡市玉山馬場</v>
      </c>
      <c r="M84">
        <v>0</v>
      </c>
      <c r="N84">
        <v>1</v>
      </c>
      <c r="O84">
        <v>0</v>
      </c>
      <c r="P84">
        <v>0</v>
      </c>
      <c r="Q84">
        <v>0</v>
      </c>
      <c r="R84">
        <v>0</v>
      </c>
    </row>
    <row r="85" spans="1:18" x14ac:dyDescent="0.15">
      <c r="A85">
        <v>3201</v>
      </c>
      <c r="B85">
        <v>20</v>
      </c>
      <c r="C85">
        <v>200822</v>
      </c>
      <c r="D85" s="47" t="s">
        <v>4517</v>
      </c>
      <c r="E85" t="s">
        <v>67</v>
      </c>
      <c r="F85" t="s">
        <v>68</v>
      </c>
      <c r="G85" t="s">
        <v>237</v>
      </c>
      <c r="H85" t="s">
        <v>70</v>
      </c>
      <c r="I85" t="s">
        <v>71</v>
      </c>
      <c r="J85" t="s">
        <v>238</v>
      </c>
      <c r="L85" t="str">
        <f t="shared" si="1"/>
        <v>岩手県盛岡市茶畑</v>
      </c>
      <c r="M85">
        <v>0</v>
      </c>
      <c r="N85">
        <v>0</v>
      </c>
      <c r="O85">
        <v>1</v>
      </c>
      <c r="P85">
        <v>0</v>
      </c>
      <c r="Q85">
        <v>0</v>
      </c>
      <c r="R85">
        <v>0</v>
      </c>
    </row>
    <row r="86" spans="1:18" x14ac:dyDescent="0.15">
      <c r="A86">
        <v>3201</v>
      </c>
      <c r="B86">
        <v>20</v>
      </c>
      <c r="C86">
        <v>200021</v>
      </c>
      <c r="D86" s="47" t="s">
        <v>4518</v>
      </c>
      <c r="E86" t="s">
        <v>67</v>
      </c>
      <c r="F86" t="s">
        <v>68</v>
      </c>
      <c r="G86" t="s">
        <v>239</v>
      </c>
      <c r="H86" t="s">
        <v>70</v>
      </c>
      <c r="I86" t="s">
        <v>71</v>
      </c>
      <c r="J86" t="s">
        <v>240</v>
      </c>
      <c r="L86" t="str">
        <f t="shared" si="1"/>
        <v>岩手県盛岡市中央通</v>
      </c>
      <c r="M86">
        <v>0</v>
      </c>
      <c r="N86">
        <v>0</v>
      </c>
      <c r="O86">
        <v>1</v>
      </c>
      <c r="P86">
        <v>0</v>
      </c>
      <c r="Q86">
        <v>0</v>
      </c>
      <c r="R86">
        <v>0</v>
      </c>
    </row>
    <row r="87" spans="1:18" x14ac:dyDescent="0.15">
      <c r="A87">
        <v>3201</v>
      </c>
      <c r="B87">
        <v>2001</v>
      </c>
      <c r="C87">
        <v>200121</v>
      </c>
      <c r="D87" s="47" t="s">
        <v>4519</v>
      </c>
      <c r="E87" t="s">
        <v>67</v>
      </c>
      <c r="F87" t="s">
        <v>68</v>
      </c>
      <c r="G87" t="s">
        <v>241</v>
      </c>
      <c r="H87" t="s">
        <v>70</v>
      </c>
      <c r="I87" t="s">
        <v>71</v>
      </c>
      <c r="J87" t="s">
        <v>242</v>
      </c>
      <c r="L87" t="str">
        <f t="shared" si="1"/>
        <v>岩手県盛岡市月が丘</v>
      </c>
      <c r="M87">
        <v>0</v>
      </c>
      <c r="N87">
        <v>0</v>
      </c>
      <c r="O87">
        <v>1</v>
      </c>
      <c r="P87">
        <v>0</v>
      </c>
      <c r="Q87">
        <v>0</v>
      </c>
      <c r="R87">
        <v>0</v>
      </c>
    </row>
    <row r="88" spans="1:18" x14ac:dyDescent="0.15">
      <c r="A88">
        <v>3201</v>
      </c>
      <c r="B88">
        <v>20</v>
      </c>
      <c r="C88">
        <v>200835</v>
      </c>
      <c r="D88" s="47" t="s">
        <v>4520</v>
      </c>
      <c r="E88" t="s">
        <v>67</v>
      </c>
      <c r="F88" t="s">
        <v>68</v>
      </c>
      <c r="G88" t="s">
        <v>243</v>
      </c>
      <c r="H88" t="s">
        <v>70</v>
      </c>
      <c r="I88" t="s">
        <v>71</v>
      </c>
      <c r="J88" t="s">
        <v>244</v>
      </c>
      <c r="L88" t="str">
        <f t="shared" si="1"/>
        <v>岩手県盛岡市津志田</v>
      </c>
      <c r="M88">
        <v>0</v>
      </c>
      <c r="N88">
        <v>1</v>
      </c>
      <c r="O88">
        <v>0</v>
      </c>
      <c r="P88">
        <v>0</v>
      </c>
      <c r="Q88">
        <v>0</v>
      </c>
      <c r="R88">
        <v>0</v>
      </c>
    </row>
    <row r="89" spans="1:18" x14ac:dyDescent="0.15">
      <c r="A89">
        <v>3201</v>
      </c>
      <c r="B89">
        <v>20</v>
      </c>
      <c r="C89">
        <v>200838</v>
      </c>
      <c r="D89" s="47" t="s">
        <v>4521</v>
      </c>
      <c r="E89" t="s">
        <v>67</v>
      </c>
      <c r="F89" t="s">
        <v>68</v>
      </c>
      <c r="G89" t="s">
        <v>245</v>
      </c>
      <c r="H89" t="s">
        <v>70</v>
      </c>
      <c r="I89" t="s">
        <v>71</v>
      </c>
      <c r="J89" t="s">
        <v>246</v>
      </c>
      <c r="L89" t="str">
        <f t="shared" si="1"/>
        <v>岩手県盛岡市津志田中央</v>
      </c>
      <c r="M89">
        <v>0</v>
      </c>
      <c r="N89">
        <v>0</v>
      </c>
      <c r="O89">
        <v>1</v>
      </c>
      <c r="P89">
        <v>0</v>
      </c>
      <c r="Q89">
        <v>0</v>
      </c>
      <c r="R89">
        <v>0</v>
      </c>
    </row>
    <row r="90" spans="1:18" x14ac:dyDescent="0.15">
      <c r="A90">
        <v>3201</v>
      </c>
      <c r="B90">
        <v>20</v>
      </c>
      <c r="C90">
        <v>200836</v>
      </c>
      <c r="D90" s="47" t="s">
        <v>4522</v>
      </c>
      <c r="E90" t="s">
        <v>67</v>
      </c>
      <c r="F90" t="s">
        <v>68</v>
      </c>
      <c r="G90" t="s">
        <v>247</v>
      </c>
      <c r="H90" t="s">
        <v>70</v>
      </c>
      <c r="I90" t="s">
        <v>71</v>
      </c>
      <c r="J90" t="s">
        <v>248</v>
      </c>
      <c r="L90" t="str">
        <f t="shared" si="1"/>
        <v>岩手県盛岡市津志田西</v>
      </c>
      <c r="M90">
        <v>0</v>
      </c>
      <c r="N90">
        <v>1</v>
      </c>
      <c r="O90">
        <v>1</v>
      </c>
      <c r="P90">
        <v>0</v>
      </c>
      <c r="Q90">
        <v>0</v>
      </c>
      <c r="R90">
        <v>0</v>
      </c>
    </row>
    <row r="91" spans="1:18" x14ac:dyDescent="0.15">
      <c r="A91">
        <v>3201</v>
      </c>
      <c r="B91">
        <v>20</v>
      </c>
      <c r="C91">
        <v>200837</v>
      </c>
      <c r="D91" s="47" t="s">
        <v>4523</v>
      </c>
      <c r="E91" t="s">
        <v>67</v>
      </c>
      <c r="F91" t="s">
        <v>68</v>
      </c>
      <c r="G91" t="s">
        <v>249</v>
      </c>
      <c r="H91" t="s">
        <v>70</v>
      </c>
      <c r="I91" t="s">
        <v>71</v>
      </c>
      <c r="J91" t="s">
        <v>250</v>
      </c>
      <c r="L91" t="str">
        <f t="shared" si="1"/>
        <v>岩手県盛岡市津志田町</v>
      </c>
      <c r="M91">
        <v>0</v>
      </c>
      <c r="N91">
        <v>0</v>
      </c>
      <c r="O91">
        <v>1</v>
      </c>
      <c r="P91">
        <v>0</v>
      </c>
      <c r="Q91">
        <v>0</v>
      </c>
      <c r="R91">
        <v>0</v>
      </c>
    </row>
    <row r="92" spans="1:18" x14ac:dyDescent="0.15">
      <c r="A92">
        <v>3201</v>
      </c>
      <c r="B92">
        <v>20</v>
      </c>
      <c r="C92">
        <v>200839</v>
      </c>
      <c r="D92" s="47" t="s">
        <v>4524</v>
      </c>
      <c r="E92" t="s">
        <v>67</v>
      </c>
      <c r="F92" t="s">
        <v>68</v>
      </c>
      <c r="G92" t="s">
        <v>251</v>
      </c>
      <c r="H92" t="s">
        <v>70</v>
      </c>
      <c r="I92" t="s">
        <v>71</v>
      </c>
      <c r="J92" t="s">
        <v>252</v>
      </c>
      <c r="L92" t="str">
        <f t="shared" si="1"/>
        <v>岩手県盛岡市津志田南</v>
      </c>
      <c r="M92">
        <v>0</v>
      </c>
      <c r="N92">
        <v>0</v>
      </c>
      <c r="O92">
        <v>1</v>
      </c>
      <c r="P92">
        <v>0</v>
      </c>
      <c r="Q92">
        <v>0</v>
      </c>
      <c r="R92">
        <v>0</v>
      </c>
    </row>
    <row r="93" spans="1:18" x14ac:dyDescent="0.15">
      <c r="A93">
        <v>3201</v>
      </c>
      <c r="B93">
        <v>2001</v>
      </c>
      <c r="C93">
        <v>200144</v>
      </c>
      <c r="D93" s="47" t="s">
        <v>4525</v>
      </c>
      <c r="E93" t="s">
        <v>67</v>
      </c>
      <c r="F93" t="s">
        <v>68</v>
      </c>
      <c r="G93" t="s">
        <v>253</v>
      </c>
      <c r="H93" t="s">
        <v>70</v>
      </c>
      <c r="I93" t="s">
        <v>71</v>
      </c>
      <c r="J93" t="s">
        <v>254</v>
      </c>
      <c r="L93" t="str">
        <f t="shared" si="1"/>
        <v>岩手県盛岡市土淵</v>
      </c>
      <c r="M93">
        <v>0</v>
      </c>
      <c r="N93">
        <v>1</v>
      </c>
      <c r="O93">
        <v>0</v>
      </c>
      <c r="P93">
        <v>0</v>
      </c>
      <c r="Q93">
        <v>0</v>
      </c>
      <c r="R93">
        <v>0</v>
      </c>
    </row>
    <row r="94" spans="1:18" x14ac:dyDescent="0.15">
      <c r="A94">
        <v>3201</v>
      </c>
      <c r="B94">
        <v>20</v>
      </c>
      <c r="C94">
        <v>200802</v>
      </c>
      <c r="D94" s="47" t="s">
        <v>4526</v>
      </c>
      <c r="E94" t="s">
        <v>67</v>
      </c>
      <c r="F94" t="s">
        <v>68</v>
      </c>
      <c r="G94" t="s">
        <v>255</v>
      </c>
      <c r="H94" t="s">
        <v>70</v>
      </c>
      <c r="I94" t="s">
        <v>71</v>
      </c>
      <c r="J94" t="s">
        <v>256</v>
      </c>
      <c r="L94" t="str">
        <f t="shared" si="1"/>
        <v>岩手県盛岡市つつじが丘</v>
      </c>
      <c r="M94">
        <v>0</v>
      </c>
      <c r="N94">
        <v>0</v>
      </c>
      <c r="O94">
        <v>0</v>
      </c>
      <c r="P94">
        <v>0</v>
      </c>
      <c r="Q94">
        <v>0</v>
      </c>
      <c r="R94">
        <v>0</v>
      </c>
    </row>
    <row r="95" spans="1:18" x14ac:dyDescent="0.15">
      <c r="A95">
        <v>3201</v>
      </c>
      <c r="B95">
        <v>20</v>
      </c>
      <c r="C95">
        <v>200055</v>
      </c>
      <c r="D95" s="47" t="s">
        <v>4527</v>
      </c>
      <c r="E95" t="s">
        <v>67</v>
      </c>
      <c r="F95" t="s">
        <v>68</v>
      </c>
      <c r="G95" t="s">
        <v>257</v>
      </c>
      <c r="H95" t="s">
        <v>70</v>
      </c>
      <c r="I95" t="s">
        <v>71</v>
      </c>
      <c r="J95" t="s">
        <v>258</v>
      </c>
      <c r="L95" t="str">
        <f t="shared" si="1"/>
        <v>岩手県盛岡市繋</v>
      </c>
      <c r="M95">
        <v>0</v>
      </c>
      <c r="N95">
        <v>1</v>
      </c>
      <c r="O95">
        <v>0</v>
      </c>
      <c r="P95">
        <v>0</v>
      </c>
      <c r="Q95">
        <v>0</v>
      </c>
      <c r="R95">
        <v>0</v>
      </c>
    </row>
    <row r="96" spans="1:18" x14ac:dyDescent="0.15">
      <c r="A96">
        <v>3201</v>
      </c>
      <c r="B96">
        <v>2004</v>
      </c>
      <c r="C96">
        <v>200401</v>
      </c>
      <c r="D96" s="47" t="s">
        <v>4528</v>
      </c>
      <c r="E96" t="s">
        <v>67</v>
      </c>
      <c r="F96" t="s">
        <v>68</v>
      </c>
      <c r="G96" t="s">
        <v>259</v>
      </c>
      <c r="H96" t="s">
        <v>70</v>
      </c>
      <c r="I96" t="s">
        <v>71</v>
      </c>
      <c r="J96" t="s">
        <v>260</v>
      </c>
      <c r="L96" t="str">
        <f t="shared" si="1"/>
        <v>岩手県盛岡市手代森</v>
      </c>
      <c r="M96">
        <v>0</v>
      </c>
      <c r="N96">
        <v>1</v>
      </c>
      <c r="O96">
        <v>0</v>
      </c>
      <c r="P96">
        <v>0</v>
      </c>
      <c r="Q96">
        <v>0</v>
      </c>
      <c r="R96">
        <v>0</v>
      </c>
    </row>
    <row r="97" spans="1:18" x14ac:dyDescent="0.15">
      <c r="A97">
        <v>3201</v>
      </c>
      <c r="B97">
        <v>2841</v>
      </c>
      <c r="C97">
        <v>284122</v>
      </c>
      <c r="D97" s="47" t="s">
        <v>4529</v>
      </c>
      <c r="E97" t="s">
        <v>67</v>
      </c>
      <c r="F97" t="s">
        <v>68</v>
      </c>
      <c r="G97" t="s">
        <v>261</v>
      </c>
      <c r="H97" t="s">
        <v>70</v>
      </c>
      <c r="I97" t="s">
        <v>71</v>
      </c>
      <c r="J97" t="s">
        <v>262</v>
      </c>
      <c r="L97" t="str">
        <f t="shared" si="1"/>
        <v>岩手県盛岡市寺林</v>
      </c>
      <c r="M97">
        <v>0</v>
      </c>
      <c r="N97">
        <v>1</v>
      </c>
      <c r="O97">
        <v>0</v>
      </c>
      <c r="P97">
        <v>0</v>
      </c>
      <c r="Q97">
        <v>0</v>
      </c>
      <c r="R97">
        <v>0</v>
      </c>
    </row>
    <row r="98" spans="1:18" x14ac:dyDescent="0.15">
      <c r="A98">
        <v>3201</v>
      </c>
      <c r="B98">
        <v>2001</v>
      </c>
      <c r="C98">
        <v>200137</v>
      </c>
      <c r="D98" s="47" t="s">
        <v>4530</v>
      </c>
      <c r="E98" t="s">
        <v>67</v>
      </c>
      <c r="F98" t="s">
        <v>68</v>
      </c>
      <c r="G98" t="s">
        <v>263</v>
      </c>
      <c r="H98" t="s">
        <v>70</v>
      </c>
      <c r="I98" t="s">
        <v>71</v>
      </c>
      <c r="J98" t="s">
        <v>264</v>
      </c>
      <c r="L98" t="str">
        <f t="shared" si="1"/>
        <v>岩手県盛岡市天昌寺町</v>
      </c>
      <c r="M98">
        <v>0</v>
      </c>
      <c r="N98">
        <v>0</v>
      </c>
      <c r="O98">
        <v>0</v>
      </c>
      <c r="P98">
        <v>0</v>
      </c>
      <c r="Q98">
        <v>0</v>
      </c>
      <c r="R98">
        <v>0</v>
      </c>
    </row>
    <row r="99" spans="1:18" x14ac:dyDescent="0.15">
      <c r="A99">
        <v>3201</v>
      </c>
      <c r="B99">
        <v>20</v>
      </c>
      <c r="C99">
        <v>200881</v>
      </c>
      <c r="D99" s="47" t="s">
        <v>4531</v>
      </c>
      <c r="E99" t="s">
        <v>67</v>
      </c>
      <c r="F99" t="s">
        <v>68</v>
      </c>
      <c r="G99" t="s">
        <v>265</v>
      </c>
      <c r="H99" t="s">
        <v>70</v>
      </c>
      <c r="I99" t="s">
        <v>71</v>
      </c>
      <c r="J99" t="s">
        <v>266</v>
      </c>
      <c r="L99" t="str">
        <f t="shared" si="1"/>
        <v>岩手県盛岡市天神町</v>
      </c>
      <c r="M99">
        <v>0</v>
      </c>
      <c r="N99">
        <v>0</v>
      </c>
      <c r="O99">
        <v>0</v>
      </c>
      <c r="P99">
        <v>0</v>
      </c>
      <c r="Q99">
        <v>0</v>
      </c>
      <c r="R99">
        <v>0</v>
      </c>
    </row>
    <row r="100" spans="1:18" x14ac:dyDescent="0.15">
      <c r="A100">
        <v>3201</v>
      </c>
      <c r="B100">
        <v>20</v>
      </c>
      <c r="C100">
        <v>200052</v>
      </c>
      <c r="D100" s="47" t="s">
        <v>4532</v>
      </c>
      <c r="E100" t="s">
        <v>67</v>
      </c>
      <c r="F100" t="s">
        <v>68</v>
      </c>
      <c r="G100" t="s">
        <v>267</v>
      </c>
      <c r="H100" t="s">
        <v>70</v>
      </c>
      <c r="I100" t="s">
        <v>71</v>
      </c>
      <c r="J100" t="s">
        <v>268</v>
      </c>
      <c r="L100" t="str">
        <f t="shared" si="1"/>
        <v>岩手県盛岡市中太田</v>
      </c>
      <c r="M100">
        <v>0</v>
      </c>
      <c r="N100">
        <v>1</v>
      </c>
      <c r="O100">
        <v>0</v>
      </c>
      <c r="P100">
        <v>0</v>
      </c>
      <c r="Q100">
        <v>0</v>
      </c>
      <c r="R100">
        <v>0</v>
      </c>
    </row>
    <row r="101" spans="1:18" x14ac:dyDescent="0.15">
      <c r="A101">
        <v>3201</v>
      </c>
      <c r="B101">
        <v>20</v>
      </c>
      <c r="C101">
        <v>200043</v>
      </c>
      <c r="D101" s="47" t="s">
        <v>4533</v>
      </c>
      <c r="E101" t="s">
        <v>67</v>
      </c>
      <c r="F101" t="s">
        <v>68</v>
      </c>
      <c r="G101" t="s">
        <v>269</v>
      </c>
      <c r="H101" t="s">
        <v>70</v>
      </c>
      <c r="I101" t="s">
        <v>71</v>
      </c>
      <c r="J101" t="s">
        <v>270</v>
      </c>
      <c r="L101" t="str">
        <f t="shared" si="1"/>
        <v>岩手県盛岡市中川町</v>
      </c>
      <c r="M101">
        <v>0</v>
      </c>
      <c r="N101">
        <v>0</v>
      </c>
      <c r="O101">
        <v>0</v>
      </c>
      <c r="P101">
        <v>0</v>
      </c>
      <c r="Q101">
        <v>0</v>
      </c>
      <c r="R101">
        <v>0</v>
      </c>
    </row>
    <row r="102" spans="1:18" x14ac:dyDescent="0.15">
      <c r="A102">
        <v>3201</v>
      </c>
      <c r="B102">
        <v>2001</v>
      </c>
      <c r="C102">
        <v>200131</v>
      </c>
      <c r="D102" s="47" t="s">
        <v>4534</v>
      </c>
      <c r="E102" t="s">
        <v>67</v>
      </c>
      <c r="F102" t="s">
        <v>68</v>
      </c>
      <c r="G102" t="s">
        <v>271</v>
      </c>
      <c r="H102" t="s">
        <v>70</v>
      </c>
      <c r="I102" t="s">
        <v>71</v>
      </c>
      <c r="J102" t="s">
        <v>272</v>
      </c>
      <c r="L102" t="str">
        <f t="shared" si="1"/>
        <v>岩手県盛岡市中堤町</v>
      </c>
      <c r="M102">
        <v>0</v>
      </c>
      <c r="N102">
        <v>0</v>
      </c>
      <c r="O102">
        <v>0</v>
      </c>
      <c r="P102">
        <v>0</v>
      </c>
      <c r="Q102">
        <v>0</v>
      </c>
      <c r="R102">
        <v>0</v>
      </c>
    </row>
    <row r="103" spans="1:18" x14ac:dyDescent="0.15">
      <c r="A103">
        <v>3201</v>
      </c>
      <c r="B103">
        <v>20</v>
      </c>
      <c r="C103">
        <v>200816</v>
      </c>
      <c r="D103" s="47" t="s">
        <v>4535</v>
      </c>
      <c r="E103" t="s">
        <v>67</v>
      </c>
      <c r="F103" t="s">
        <v>68</v>
      </c>
      <c r="G103" t="s">
        <v>273</v>
      </c>
      <c r="H103" t="s">
        <v>70</v>
      </c>
      <c r="I103" t="s">
        <v>71</v>
      </c>
      <c r="J103" t="s">
        <v>274</v>
      </c>
      <c r="L103" t="str">
        <f t="shared" si="1"/>
        <v>岩手県盛岡市中野</v>
      </c>
      <c r="M103">
        <v>0</v>
      </c>
      <c r="N103">
        <v>0</v>
      </c>
      <c r="O103">
        <v>1</v>
      </c>
      <c r="P103">
        <v>0</v>
      </c>
      <c r="Q103">
        <v>0</v>
      </c>
      <c r="R103">
        <v>0</v>
      </c>
    </row>
    <row r="104" spans="1:18" x14ac:dyDescent="0.15">
      <c r="A104">
        <v>3201</v>
      </c>
      <c r="B104">
        <v>20</v>
      </c>
      <c r="C104">
        <v>200871</v>
      </c>
      <c r="D104" s="47" t="s">
        <v>4536</v>
      </c>
      <c r="E104" t="s">
        <v>67</v>
      </c>
      <c r="F104" t="s">
        <v>68</v>
      </c>
      <c r="G104" t="s">
        <v>275</v>
      </c>
      <c r="H104" t="s">
        <v>70</v>
      </c>
      <c r="I104" t="s">
        <v>71</v>
      </c>
      <c r="J104" t="s">
        <v>276</v>
      </c>
      <c r="L104" t="str">
        <f t="shared" si="1"/>
        <v>岩手県盛岡市中ノ橋通</v>
      </c>
      <c r="M104">
        <v>0</v>
      </c>
      <c r="N104">
        <v>0</v>
      </c>
      <c r="O104">
        <v>1</v>
      </c>
      <c r="P104">
        <v>0</v>
      </c>
      <c r="Q104">
        <v>0</v>
      </c>
      <c r="R104">
        <v>0</v>
      </c>
    </row>
    <row r="105" spans="1:18" x14ac:dyDescent="0.15">
      <c r="A105">
        <v>3201</v>
      </c>
      <c r="B105">
        <v>2001</v>
      </c>
      <c r="C105">
        <v>200141</v>
      </c>
      <c r="D105" s="47" t="s">
        <v>4537</v>
      </c>
      <c r="E105" t="s">
        <v>67</v>
      </c>
      <c r="F105" t="s">
        <v>68</v>
      </c>
      <c r="G105" t="s">
        <v>277</v>
      </c>
      <c r="H105" t="s">
        <v>70</v>
      </c>
      <c r="I105" t="s">
        <v>71</v>
      </c>
      <c r="J105" t="s">
        <v>278</v>
      </c>
      <c r="L105" t="str">
        <f t="shared" si="1"/>
        <v>岩手県盛岡市中屋敷町</v>
      </c>
      <c r="M105">
        <v>0</v>
      </c>
      <c r="N105">
        <v>0</v>
      </c>
      <c r="O105">
        <v>0</v>
      </c>
      <c r="P105">
        <v>0</v>
      </c>
      <c r="Q105">
        <v>0</v>
      </c>
      <c r="R105">
        <v>0</v>
      </c>
    </row>
    <row r="106" spans="1:18" x14ac:dyDescent="0.15">
      <c r="A106">
        <v>3201</v>
      </c>
      <c r="B106">
        <v>20</v>
      </c>
      <c r="C106">
        <v>200834</v>
      </c>
      <c r="D106" s="47" t="s">
        <v>4538</v>
      </c>
      <c r="E106" t="s">
        <v>67</v>
      </c>
      <c r="F106" t="s">
        <v>68</v>
      </c>
      <c r="G106" t="s">
        <v>279</v>
      </c>
      <c r="H106" t="s">
        <v>70</v>
      </c>
      <c r="I106" t="s">
        <v>71</v>
      </c>
      <c r="J106" t="s">
        <v>280</v>
      </c>
      <c r="L106" t="str">
        <f t="shared" si="1"/>
        <v>岩手県盛岡市永井</v>
      </c>
      <c r="M106">
        <v>0</v>
      </c>
      <c r="N106">
        <v>1</v>
      </c>
      <c r="O106">
        <v>0</v>
      </c>
      <c r="P106">
        <v>0</v>
      </c>
      <c r="Q106">
        <v>0</v>
      </c>
      <c r="R106">
        <v>0</v>
      </c>
    </row>
    <row r="107" spans="1:18" x14ac:dyDescent="0.15">
      <c r="A107">
        <v>3201</v>
      </c>
      <c r="B107">
        <v>20</v>
      </c>
      <c r="C107">
        <v>200062</v>
      </c>
      <c r="D107" s="47" t="s">
        <v>4539</v>
      </c>
      <c r="E107" t="s">
        <v>67</v>
      </c>
      <c r="F107" t="s">
        <v>68</v>
      </c>
      <c r="G107" t="s">
        <v>281</v>
      </c>
      <c r="H107" t="s">
        <v>70</v>
      </c>
      <c r="I107" t="s">
        <v>71</v>
      </c>
      <c r="J107" t="s">
        <v>282</v>
      </c>
      <c r="L107" t="str">
        <f t="shared" si="1"/>
        <v>岩手県盛岡市長田町</v>
      </c>
      <c r="M107">
        <v>0</v>
      </c>
      <c r="N107">
        <v>0</v>
      </c>
      <c r="O107">
        <v>0</v>
      </c>
      <c r="P107">
        <v>0</v>
      </c>
      <c r="Q107">
        <v>0</v>
      </c>
      <c r="R107">
        <v>0</v>
      </c>
    </row>
    <row r="108" spans="1:18" x14ac:dyDescent="0.15">
      <c r="A108">
        <v>3201</v>
      </c>
      <c r="B108">
        <v>2001</v>
      </c>
      <c r="C108">
        <v>200146</v>
      </c>
      <c r="D108" s="47" t="s">
        <v>4540</v>
      </c>
      <c r="E108" t="s">
        <v>67</v>
      </c>
      <c r="F108" t="s">
        <v>68</v>
      </c>
      <c r="G108" t="s">
        <v>283</v>
      </c>
      <c r="H108" t="s">
        <v>70</v>
      </c>
      <c r="I108" t="s">
        <v>71</v>
      </c>
      <c r="J108" t="s">
        <v>284</v>
      </c>
      <c r="L108" t="str">
        <f t="shared" si="1"/>
        <v>岩手県盛岡市長橋町</v>
      </c>
      <c r="M108">
        <v>0</v>
      </c>
      <c r="N108">
        <v>0</v>
      </c>
      <c r="O108">
        <v>0</v>
      </c>
      <c r="P108">
        <v>0</v>
      </c>
      <c r="Q108">
        <v>0</v>
      </c>
      <c r="R108">
        <v>0</v>
      </c>
    </row>
    <row r="109" spans="1:18" x14ac:dyDescent="0.15">
      <c r="A109">
        <v>3201</v>
      </c>
      <c r="B109">
        <v>20</v>
      </c>
      <c r="C109">
        <v>200064</v>
      </c>
      <c r="D109" s="47" t="s">
        <v>4541</v>
      </c>
      <c r="E109" t="s">
        <v>67</v>
      </c>
      <c r="F109" t="s">
        <v>68</v>
      </c>
      <c r="G109" t="s">
        <v>285</v>
      </c>
      <c r="H109" t="s">
        <v>70</v>
      </c>
      <c r="I109" t="s">
        <v>71</v>
      </c>
      <c r="J109" t="s">
        <v>286</v>
      </c>
      <c r="L109" t="str">
        <f t="shared" si="1"/>
        <v>岩手県盛岡市梨木町</v>
      </c>
      <c r="M109">
        <v>0</v>
      </c>
      <c r="N109">
        <v>0</v>
      </c>
      <c r="O109">
        <v>0</v>
      </c>
      <c r="P109">
        <v>0</v>
      </c>
      <c r="Q109">
        <v>0</v>
      </c>
      <c r="R109">
        <v>0</v>
      </c>
    </row>
    <row r="110" spans="1:18" x14ac:dyDescent="0.15">
      <c r="A110">
        <v>3201</v>
      </c>
      <c r="B110">
        <v>20</v>
      </c>
      <c r="C110">
        <v>200016</v>
      </c>
      <c r="D110" s="47" t="s">
        <v>4542</v>
      </c>
      <c r="E110" t="s">
        <v>67</v>
      </c>
      <c r="F110" t="s">
        <v>68</v>
      </c>
      <c r="G110" t="s">
        <v>287</v>
      </c>
      <c r="H110" t="s">
        <v>70</v>
      </c>
      <c r="I110" t="s">
        <v>71</v>
      </c>
      <c r="J110" t="s">
        <v>288</v>
      </c>
      <c r="L110" t="str">
        <f t="shared" si="1"/>
        <v>岩手県盛岡市名須川町</v>
      </c>
      <c r="M110">
        <v>0</v>
      </c>
      <c r="N110">
        <v>0</v>
      </c>
      <c r="O110">
        <v>0</v>
      </c>
      <c r="P110">
        <v>0</v>
      </c>
      <c r="Q110">
        <v>0</v>
      </c>
      <c r="R110">
        <v>0</v>
      </c>
    </row>
    <row r="111" spans="1:18" x14ac:dyDescent="0.15">
      <c r="A111">
        <v>3201</v>
      </c>
      <c r="B111">
        <v>20</v>
      </c>
      <c r="C111">
        <v>200827</v>
      </c>
      <c r="D111" s="47" t="s">
        <v>4543</v>
      </c>
      <c r="E111" t="s">
        <v>67</v>
      </c>
      <c r="F111" t="s">
        <v>68</v>
      </c>
      <c r="G111" t="s">
        <v>289</v>
      </c>
      <c r="H111" t="s">
        <v>70</v>
      </c>
      <c r="I111" t="s">
        <v>71</v>
      </c>
      <c r="J111" t="s">
        <v>290</v>
      </c>
      <c r="L111" t="str">
        <f t="shared" si="1"/>
        <v>岩手県盛岡市鉈屋町</v>
      </c>
      <c r="M111">
        <v>0</v>
      </c>
      <c r="N111">
        <v>0</v>
      </c>
      <c r="O111">
        <v>0</v>
      </c>
      <c r="P111">
        <v>0</v>
      </c>
      <c r="Q111">
        <v>0</v>
      </c>
      <c r="R111">
        <v>0</v>
      </c>
    </row>
    <row r="112" spans="1:18" x14ac:dyDescent="0.15">
      <c r="A112">
        <v>3201</v>
      </c>
      <c r="B112">
        <v>2001</v>
      </c>
      <c r="C112">
        <v>200132</v>
      </c>
      <c r="D112" s="47" t="s">
        <v>4544</v>
      </c>
      <c r="E112" t="s">
        <v>67</v>
      </c>
      <c r="F112" t="s">
        <v>68</v>
      </c>
      <c r="G112" t="s">
        <v>291</v>
      </c>
      <c r="H112" t="s">
        <v>70</v>
      </c>
      <c r="I112" t="s">
        <v>71</v>
      </c>
      <c r="J112" t="s">
        <v>292</v>
      </c>
      <c r="L112" t="str">
        <f t="shared" si="1"/>
        <v>岩手県盛岡市西青山</v>
      </c>
      <c r="M112">
        <v>0</v>
      </c>
      <c r="N112">
        <v>0</v>
      </c>
      <c r="O112">
        <v>1</v>
      </c>
      <c r="P112">
        <v>0</v>
      </c>
      <c r="Q112">
        <v>0</v>
      </c>
      <c r="R112">
        <v>0</v>
      </c>
    </row>
    <row r="113" spans="1:18" x14ac:dyDescent="0.15">
      <c r="A113">
        <v>3201</v>
      </c>
      <c r="B113">
        <v>20</v>
      </c>
      <c r="C113">
        <v>200065</v>
      </c>
      <c r="D113" s="47" t="s">
        <v>4545</v>
      </c>
      <c r="E113" t="s">
        <v>67</v>
      </c>
      <c r="F113" t="s">
        <v>68</v>
      </c>
      <c r="G113" t="s">
        <v>293</v>
      </c>
      <c r="H113" t="s">
        <v>70</v>
      </c>
      <c r="I113" t="s">
        <v>71</v>
      </c>
      <c r="J113" t="s">
        <v>294</v>
      </c>
      <c r="L113" t="str">
        <f t="shared" si="1"/>
        <v>岩手県盛岡市西下台町</v>
      </c>
      <c r="M113">
        <v>0</v>
      </c>
      <c r="N113">
        <v>0</v>
      </c>
      <c r="O113">
        <v>0</v>
      </c>
      <c r="P113">
        <v>0</v>
      </c>
      <c r="Q113">
        <v>0</v>
      </c>
      <c r="R113">
        <v>0</v>
      </c>
    </row>
    <row r="114" spans="1:18" x14ac:dyDescent="0.15">
      <c r="A114">
        <v>3201</v>
      </c>
      <c r="B114">
        <v>20</v>
      </c>
      <c r="C114">
        <v>200864</v>
      </c>
      <c r="D114" s="47" t="s">
        <v>4546</v>
      </c>
      <c r="E114" t="s">
        <v>67</v>
      </c>
      <c r="F114" t="s">
        <v>68</v>
      </c>
      <c r="G114" t="s">
        <v>295</v>
      </c>
      <c r="H114" t="s">
        <v>70</v>
      </c>
      <c r="I114" t="s">
        <v>71</v>
      </c>
      <c r="J114" t="s">
        <v>296</v>
      </c>
      <c r="L114" t="str">
        <f t="shared" si="1"/>
        <v>岩手県盛岡市西仙北</v>
      </c>
      <c r="M114">
        <v>0</v>
      </c>
      <c r="N114">
        <v>0</v>
      </c>
      <c r="O114">
        <v>1</v>
      </c>
      <c r="P114">
        <v>0</v>
      </c>
      <c r="Q114">
        <v>0</v>
      </c>
      <c r="R114">
        <v>0</v>
      </c>
    </row>
    <row r="115" spans="1:18" x14ac:dyDescent="0.15">
      <c r="A115">
        <v>3201</v>
      </c>
      <c r="B115">
        <v>2001</v>
      </c>
      <c r="C115">
        <v>200103</v>
      </c>
      <c r="D115" s="47" t="s">
        <v>4547</v>
      </c>
      <c r="E115" t="s">
        <v>67</v>
      </c>
      <c r="F115" t="s">
        <v>68</v>
      </c>
      <c r="G115" t="s">
        <v>297</v>
      </c>
      <c r="H115" t="s">
        <v>70</v>
      </c>
      <c r="I115" t="s">
        <v>71</v>
      </c>
      <c r="J115" t="s">
        <v>298</v>
      </c>
      <c r="L115" t="str">
        <f t="shared" si="1"/>
        <v>岩手県盛岡市西松園</v>
      </c>
      <c r="M115">
        <v>0</v>
      </c>
      <c r="N115">
        <v>0</v>
      </c>
      <c r="O115">
        <v>1</v>
      </c>
      <c r="P115">
        <v>0</v>
      </c>
      <c r="Q115">
        <v>0</v>
      </c>
      <c r="R115">
        <v>0</v>
      </c>
    </row>
    <row r="116" spans="1:18" x14ac:dyDescent="0.15">
      <c r="A116">
        <v>3201</v>
      </c>
      <c r="B116">
        <v>20</v>
      </c>
      <c r="C116">
        <v>200833</v>
      </c>
      <c r="D116" s="47" t="s">
        <v>4548</v>
      </c>
      <c r="E116" t="s">
        <v>67</v>
      </c>
      <c r="F116" t="s">
        <v>68</v>
      </c>
      <c r="G116" t="s">
        <v>299</v>
      </c>
      <c r="H116" t="s">
        <v>70</v>
      </c>
      <c r="I116" t="s">
        <v>71</v>
      </c>
      <c r="J116" t="s">
        <v>300</v>
      </c>
      <c r="L116" t="str">
        <f t="shared" si="1"/>
        <v>岩手県盛岡市西見前</v>
      </c>
      <c r="M116">
        <v>0</v>
      </c>
      <c r="N116">
        <v>1</v>
      </c>
      <c r="O116">
        <v>0</v>
      </c>
      <c r="P116">
        <v>0</v>
      </c>
      <c r="Q116">
        <v>0</v>
      </c>
      <c r="R116">
        <v>0</v>
      </c>
    </row>
    <row r="117" spans="1:18" x14ac:dyDescent="0.15">
      <c r="A117">
        <v>3201</v>
      </c>
      <c r="B117">
        <v>2003</v>
      </c>
      <c r="C117">
        <v>200313</v>
      </c>
      <c r="D117" s="47" t="s">
        <v>4549</v>
      </c>
      <c r="E117" t="s">
        <v>67</v>
      </c>
      <c r="F117" t="s">
        <v>68</v>
      </c>
      <c r="G117" t="s">
        <v>301</v>
      </c>
      <c r="H117" t="s">
        <v>70</v>
      </c>
      <c r="I117" t="s">
        <v>71</v>
      </c>
      <c r="J117" t="s">
        <v>302</v>
      </c>
      <c r="L117" t="str">
        <f t="shared" si="1"/>
        <v>岩手県盛岡市根田茂</v>
      </c>
      <c r="M117">
        <v>0</v>
      </c>
      <c r="N117">
        <v>1</v>
      </c>
      <c r="O117">
        <v>0</v>
      </c>
      <c r="P117">
        <v>0</v>
      </c>
      <c r="Q117">
        <v>0</v>
      </c>
      <c r="R117">
        <v>0</v>
      </c>
    </row>
    <row r="118" spans="1:18" x14ac:dyDescent="0.15">
      <c r="A118">
        <v>3201</v>
      </c>
      <c r="B118">
        <v>2001</v>
      </c>
      <c r="C118">
        <v>200116</v>
      </c>
      <c r="D118" s="47" t="s">
        <v>4550</v>
      </c>
      <c r="E118" t="s">
        <v>67</v>
      </c>
      <c r="F118" t="s">
        <v>68</v>
      </c>
      <c r="G118" t="s">
        <v>303</v>
      </c>
      <c r="H118" t="s">
        <v>70</v>
      </c>
      <c r="I118" t="s">
        <v>71</v>
      </c>
      <c r="J118" t="s">
        <v>304</v>
      </c>
      <c r="L118" t="str">
        <f t="shared" si="1"/>
        <v>岩手県盛岡市箱清水</v>
      </c>
      <c r="M118">
        <v>0</v>
      </c>
      <c r="N118">
        <v>0</v>
      </c>
      <c r="O118">
        <v>1</v>
      </c>
      <c r="P118">
        <v>0</v>
      </c>
      <c r="Q118">
        <v>0</v>
      </c>
      <c r="R118">
        <v>0</v>
      </c>
    </row>
    <row r="119" spans="1:18" x14ac:dyDescent="0.15">
      <c r="A119">
        <v>3201</v>
      </c>
      <c r="B119">
        <v>20</v>
      </c>
      <c r="C119">
        <v>200872</v>
      </c>
      <c r="D119" s="47" t="s">
        <v>4551</v>
      </c>
      <c r="E119" t="s">
        <v>67</v>
      </c>
      <c r="F119" t="s">
        <v>68</v>
      </c>
      <c r="G119" t="s">
        <v>305</v>
      </c>
      <c r="H119" t="s">
        <v>70</v>
      </c>
      <c r="I119" t="s">
        <v>71</v>
      </c>
      <c r="J119" t="s">
        <v>306</v>
      </c>
      <c r="L119" t="str">
        <f t="shared" si="1"/>
        <v>岩手県盛岡市八幡町</v>
      </c>
      <c r="M119">
        <v>0</v>
      </c>
      <c r="N119">
        <v>0</v>
      </c>
      <c r="O119">
        <v>0</v>
      </c>
      <c r="P119">
        <v>0</v>
      </c>
      <c r="Q119">
        <v>0</v>
      </c>
      <c r="R119">
        <v>0</v>
      </c>
    </row>
    <row r="120" spans="1:18" x14ac:dyDescent="0.15">
      <c r="A120">
        <v>3201</v>
      </c>
      <c r="B120">
        <v>20</v>
      </c>
      <c r="C120">
        <v>200841</v>
      </c>
      <c r="D120" s="47" t="s">
        <v>4552</v>
      </c>
      <c r="E120" t="s">
        <v>67</v>
      </c>
      <c r="F120" t="s">
        <v>68</v>
      </c>
      <c r="G120" t="s">
        <v>307</v>
      </c>
      <c r="H120" t="s">
        <v>70</v>
      </c>
      <c r="I120" t="s">
        <v>71</v>
      </c>
      <c r="J120" t="s">
        <v>308</v>
      </c>
      <c r="L120" t="str">
        <f t="shared" si="1"/>
        <v>岩手県盛岡市羽場</v>
      </c>
      <c r="M120">
        <v>0</v>
      </c>
      <c r="N120">
        <v>1</v>
      </c>
      <c r="O120">
        <v>0</v>
      </c>
      <c r="P120">
        <v>0</v>
      </c>
      <c r="Q120">
        <v>0</v>
      </c>
      <c r="R120">
        <v>0</v>
      </c>
    </row>
    <row r="121" spans="1:18" x14ac:dyDescent="0.15">
      <c r="A121">
        <v>3201</v>
      </c>
      <c r="B121">
        <v>20</v>
      </c>
      <c r="C121">
        <v>200876</v>
      </c>
      <c r="D121" s="47" t="s">
        <v>4553</v>
      </c>
      <c r="E121" t="s">
        <v>67</v>
      </c>
      <c r="F121" t="s">
        <v>68</v>
      </c>
      <c r="G121" t="s">
        <v>309</v>
      </c>
      <c r="H121" t="s">
        <v>70</v>
      </c>
      <c r="I121" t="s">
        <v>71</v>
      </c>
      <c r="J121" t="s">
        <v>310</v>
      </c>
      <c r="L121" t="str">
        <f t="shared" si="1"/>
        <v>岩手県盛岡市馬場町</v>
      </c>
      <c r="M121">
        <v>0</v>
      </c>
      <c r="N121">
        <v>0</v>
      </c>
      <c r="O121">
        <v>0</v>
      </c>
      <c r="P121">
        <v>0</v>
      </c>
      <c r="Q121">
        <v>0</v>
      </c>
      <c r="R121">
        <v>0</v>
      </c>
    </row>
    <row r="122" spans="1:18" x14ac:dyDescent="0.15">
      <c r="A122">
        <v>3201</v>
      </c>
      <c r="B122">
        <v>20</v>
      </c>
      <c r="C122">
        <v>200824</v>
      </c>
      <c r="D122" s="47" t="s">
        <v>4554</v>
      </c>
      <c r="E122" t="s">
        <v>67</v>
      </c>
      <c r="F122" t="s">
        <v>68</v>
      </c>
      <c r="G122" t="s">
        <v>311</v>
      </c>
      <c r="H122" t="s">
        <v>70</v>
      </c>
      <c r="I122" t="s">
        <v>71</v>
      </c>
      <c r="J122" t="s">
        <v>312</v>
      </c>
      <c r="L122" t="str">
        <f t="shared" si="1"/>
        <v>岩手県盛岡市東安庭</v>
      </c>
      <c r="M122">
        <v>0</v>
      </c>
      <c r="N122">
        <v>1</v>
      </c>
      <c r="O122">
        <v>1</v>
      </c>
      <c r="P122">
        <v>0</v>
      </c>
      <c r="Q122">
        <v>0</v>
      </c>
      <c r="R122">
        <v>0</v>
      </c>
    </row>
    <row r="123" spans="1:18" x14ac:dyDescent="0.15">
      <c r="A123">
        <v>3201</v>
      </c>
      <c r="B123">
        <v>2001</v>
      </c>
      <c r="C123">
        <v>200108</v>
      </c>
      <c r="D123" s="47" t="s">
        <v>4555</v>
      </c>
      <c r="E123" t="s">
        <v>67</v>
      </c>
      <c r="F123" t="s">
        <v>68</v>
      </c>
      <c r="G123" t="s">
        <v>313</v>
      </c>
      <c r="H123" t="s">
        <v>70</v>
      </c>
      <c r="I123" t="s">
        <v>71</v>
      </c>
      <c r="J123" t="s">
        <v>314</v>
      </c>
      <c r="L123" t="str">
        <f t="shared" si="1"/>
        <v>岩手県盛岡市東黒石野</v>
      </c>
      <c r="M123">
        <v>0</v>
      </c>
      <c r="N123">
        <v>0</v>
      </c>
      <c r="O123">
        <v>1</v>
      </c>
      <c r="P123">
        <v>0</v>
      </c>
      <c r="Q123">
        <v>0</v>
      </c>
      <c r="R123">
        <v>0</v>
      </c>
    </row>
    <row r="124" spans="1:18" x14ac:dyDescent="0.15">
      <c r="A124">
        <v>3201</v>
      </c>
      <c r="B124">
        <v>20</v>
      </c>
      <c r="C124">
        <v>200804</v>
      </c>
      <c r="D124" s="47" t="s">
        <v>4556</v>
      </c>
      <c r="E124" t="s">
        <v>67</v>
      </c>
      <c r="F124" t="s">
        <v>68</v>
      </c>
      <c r="G124" t="s">
        <v>315</v>
      </c>
      <c r="H124" t="s">
        <v>70</v>
      </c>
      <c r="I124" t="s">
        <v>71</v>
      </c>
      <c r="J124" t="s">
        <v>316</v>
      </c>
      <c r="L124" t="str">
        <f t="shared" si="1"/>
        <v>岩手県盛岡市東桜山</v>
      </c>
      <c r="M124">
        <v>0</v>
      </c>
      <c r="N124">
        <v>0</v>
      </c>
      <c r="O124">
        <v>0</v>
      </c>
      <c r="P124">
        <v>0</v>
      </c>
      <c r="Q124">
        <v>0</v>
      </c>
      <c r="R124">
        <v>0</v>
      </c>
    </row>
    <row r="125" spans="1:18" x14ac:dyDescent="0.15">
      <c r="A125">
        <v>3201</v>
      </c>
      <c r="B125">
        <v>20</v>
      </c>
      <c r="C125">
        <v>200805</v>
      </c>
      <c r="D125" s="47" t="s">
        <v>4557</v>
      </c>
      <c r="E125" t="s">
        <v>67</v>
      </c>
      <c r="F125" t="s">
        <v>68</v>
      </c>
      <c r="G125" t="s">
        <v>317</v>
      </c>
      <c r="H125" t="s">
        <v>70</v>
      </c>
      <c r="I125" t="s">
        <v>71</v>
      </c>
      <c r="J125" t="s">
        <v>318</v>
      </c>
      <c r="L125" t="str">
        <f t="shared" si="1"/>
        <v>岩手県盛岡市東新庄</v>
      </c>
      <c r="M125">
        <v>0</v>
      </c>
      <c r="N125">
        <v>0</v>
      </c>
      <c r="O125">
        <v>1</v>
      </c>
      <c r="P125">
        <v>0</v>
      </c>
      <c r="Q125">
        <v>0</v>
      </c>
      <c r="R125">
        <v>0</v>
      </c>
    </row>
    <row r="126" spans="1:18" x14ac:dyDescent="0.15">
      <c r="A126">
        <v>3201</v>
      </c>
      <c r="B126">
        <v>20</v>
      </c>
      <c r="C126">
        <v>200862</v>
      </c>
      <c r="D126" s="47" t="s">
        <v>4558</v>
      </c>
      <c r="E126" t="s">
        <v>67</v>
      </c>
      <c r="F126" t="s">
        <v>68</v>
      </c>
      <c r="G126" t="s">
        <v>319</v>
      </c>
      <c r="H126" t="s">
        <v>70</v>
      </c>
      <c r="I126" t="s">
        <v>71</v>
      </c>
      <c r="J126" t="s">
        <v>320</v>
      </c>
      <c r="L126" t="str">
        <f t="shared" si="1"/>
        <v>岩手県盛岡市東仙北</v>
      </c>
      <c r="M126">
        <v>0</v>
      </c>
      <c r="N126">
        <v>0</v>
      </c>
      <c r="O126">
        <v>1</v>
      </c>
      <c r="P126">
        <v>0</v>
      </c>
      <c r="Q126">
        <v>0</v>
      </c>
      <c r="R126">
        <v>0</v>
      </c>
    </row>
    <row r="127" spans="1:18" x14ac:dyDescent="0.15">
      <c r="A127">
        <v>3201</v>
      </c>
      <c r="B127">
        <v>20</v>
      </c>
      <c r="C127">
        <v>200817</v>
      </c>
      <c r="D127" s="47" t="s">
        <v>4559</v>
      </c>
      <c r="E127" t="s">
        <v>67</v>
      </c>
      <c r="F127" t="s">
        <v>68</v>
      </c>
      <c r="G127" t="s">
        <v>321</v>
      </c>
      <c r="H127" t="s">
        <v>70</v>
      </c>
      <c r="I127" t="s">
        <v>71</v>
      </c>
      <c r="J127" t="s">
        <v>322</v>
      </c>
      <c r="L127" t="str">
        <f t="shared" si="1"/>
        <v>岩手県盛岡市東中野</v>
      </c>
      <c r="M127">
        <v>0</v>
      </c>
      <c r="N127">
        <v>1</v>
      </c>
      <c r="O127">
        <v>0</v>
      </c>
      <c r="P127">
        <v>0</v>
      </c>
      <c r="Q127">
        <v>0</v>
      </c>
      <c r="R127">
        <v>0</v>
      </c>
    </row>
    <row r="128" spans="1:18" x14ac:dyDescent="0.15">
      <c r="A128">
        <v>3201</v>
      </c>
      <c r="B128">
        <v>20</v>
      </c>
      <c r="C128">
        <v>200814</v>
      </c>
      <c r="D128" s="47" t="s">
        <v>4560</v>
      </c>
      <c r="E128" t="s">
        <v>67</v>
      </c>
      <c r="F128" t="s">
        <v>68</v>
      </c>
      <c r="G128" t="s">
        <v>323</v>
      </c>
      <c r="H128" t="s">
        <v>70</v>
      </c>
      <c r="I128" t="s">
        <v>71</v>
      </c>
      <c r="J128" t="s">
        <v>324</v>
      </c>
      <c r="L128" t="str">
        <f t="shared" si="1"/>
        <v>岩手県盛岡市東中野町</v>
      </c>
      <c r="M128">
        <v>0</v>
      </c>
      <c r="N128">
        <v>0</v>
      </c>
      <c r="O128">
        <v>0</v>
      </c>
      <c r="P128">
        <v>0</v>
      </c>
      <c r="Q128">
        <v>0</v>
      </c>
      <c r="R128">
        <v>0</v>
      </c>
    </row>
    <row r="129" spans="1:18" x14ac:dyDescent="0.15">
      <c r="A129">
        <v>3201</v>
      </c>
      <c r="B129">
        <v>2001</v>
      </c>
      <c r="C129">
        <v>200106</v>
      </c>
      <c r="D129" s="47" t="s">
        <v>4561</v>
      </c>
      <c r="E129" t="s">
        <v>67</v>
      </c>
      <c r="F129" t="s">
        <v>68</v>
      </c>
      <c r="G129" t="s">
        <v>325</v>
      </c>
      <c r="H129" t="s">
        <v>70</v>
      </c>
      <c r="I129" t="s">
        <v>71</v>
      </c>
      <c r="J129" t="s">
        <v>326</v>
      </c>
      <c r="L129" t="str">
        <f t="shared" si="1"/>
        <v>岩手県盛岡市東松園</v>
      </c>
      <c r="M129">
        <v>0</v>
      </c>
      <c r="N129">
        <v>0</v>
      </c>
      <c r="O129">
        <v>1</v>
      </c>
      <c r="P129">
        <v>0</v>
      </c>
      <c r="Q129">
        <v>0</v>
      </c>
      <c r="R129">
        <v>0</v>
      </c>
    </row>
    <row r="130" spans="1:18" x14ac:dyDescent="0.15">
      <c r="A130">
        <v>3201</v>
      </c>
      <c r="B130">
        <v>2001</v>
      </c>
      <c r="C130">
        <v>200112</v>
      </c>
      <c r="D130" s="47" t="s">
        <v>4562</v>
      </c>
      <c r="E130" t="s">
        <v>67</v>
      </c>
      <c r="F130" t="s">
        <v>68</v>
      </c>
      <c r="G130" t="s">
        <v>327</v>
      </c>
      <c r="H130" t="s">
        <v>70</v>
      </c>
      <c r="I130" t="s">
        <v>71</v>
      </c>
      <c r="J130" t="s">
        <v>328</v>
      </c>
      <c r="L130" t="str">
        <f t="shared" si="1"/>
        <v>岩手県盛岡市東緑が丘</v>
      </c>
      <c r="M130">
        <v>0</v>
      </c>
      <c r="N130">
        <v>0</v>
      </c>
      <c r="O130">
        <v>0</v>
      </c>
      <c r="P130">
        <v>0</v>
      </c>
      <c r="Q130">
        <v>0</v>
      </c>
      <c r="R130">
        <v>0</v>
      </c>
    </row>
    <row r="131" spans="1:18" x14ac:dyDescent="0.15">
      <c r="A131">
        <v>3201</v>
      </c>
      <c r="B131">
        <v>20</v>
      </c>
      <c r="C131">
        <v>200832</v>
      </c>
      <c r="D131" s="47" t="s">
        <v>4563</v>
      </c>
      <c r="E131" t="s">
        <v>67</v>
      </c>
      <c r="F131" t="s">
        <v>68</v>
      </c>
      <c r="G131" t="s">
        <v>329</v>
      </c>
      <c r="H131" t="s">
        <v>70</v>
      </c>
      <c r="I131" t="s">
        <v>71</v>
      </c>
      <c r="J131" t="s">
        <v>330</v>
      </c>
      <c r="L131" t="str">
        <f t="shared" ref="L131:L194" si="2">H131&amp;I131&amp;J131</f>
        <v>岩手県盛岡市東見前</v>
      </c>
      <c r="M131">
        <v>0</v>
      </c>
      <c r="N131">
        <v>1</v>
      </c>
      <c r="O131">
        <v>0</v>
      </c>
      <c r="P131">
        <v>0</v>
      </c>
      <c r="Q131">
        <v>0</v>
      </c>
      <c r="R131">
        <v>0</v>
      </c>
    </row>
    <row r="132" spans="1:18" x14ac:dyDescent="0.15">
      <c r="A132">
        <v>3201</v>
      </c>
      <c r="B132">
        <v>20</v>
      </c>
      <c r="C132">
        <v>200813</v>
      </c>
      <c r="D132" s="47" t="s">
        <v>4564</v>
      </c>
      <c r="E132" t="s">
        <v>67</v>
      </c>
      <c r="F132" t="s">
        <v>68</v>
      </c>
      <c r="G132" t="s">
        <v>331</v>
      </c>
      <c r="H132" t="s">
        <v>70</v>
      </c>
      <c r="I132" t="s">
        <v>71</v>
      </c>
      <c r="J132" t="s">
        <v>332</v>
      </c>
      <c r="L132" t="str">
        <f t="shared" si="2"/>
        <v>岩手県盛岡市東山</v>
      </c>
      <c r="M132">
        <v>0</v>
      </c>
      <c r="N132">
        <v>0</v>
      </c>
      <c r="O132">
        <v>1</v>
      </c>
      <c r="P132">
        <v>0</v>
      </c>
      <c r="Q132">
        <v>0</v>
      </c>
      <c r="R132">
        <v>0</v>
      </c>
    </row>
    <row r="133" spans="1:18" x14ac:dyDescent="0.15">
      <c r="A133">
        <v>3201</v>
      </c>
      <c r="B133">
        <v>2002</v>
      </c>
      <c r="C133">
        <v>200201</v>
      </c>
      <c r="D133" s="47" t="s">
        <v>4565</v>
      </c>
      <c r="E133" t="s">
        <v>67</v>
      </c>
      <c r="F133" t="s">
        <v>68</v>
      </c>
      <c r="G133" t="s">
        <v>333</v>
      </c>
      <c r="H133" t="s">
        <v>70</v>
      </c>
      <c r="I133" t="s">
        <v>71</v>
      </c>
      <c r="J133" t="s">
        <v>334</v>
      </c>
      <c r="L133" t="str">
        <f t="shared" si="2"/>
        <v>岩手県盛岡市日戸</v>
      </c>
      <c r="M133">
        <v>0</v>
      </c>
      <c r="N133">
        <v>1</v>
      </c>
      <c r="O133">
        <v>0</v>
      </c>
      <c r="P133">
        <v>0</v>
      </c>
      <c r="Q133">
        <v>0</v>
      </c>
      <c r="R133">
        <v>0</v>
      </c>
    </row>
    <row r="134" spans="1:18" x14ac:dyDescent="0.15">
      <c r="A134">
        <v>3201</v>
      </c>
      <c r="B134">
        <v>2001</v>
      </c>
      <c r="C134">
        <v>200145</v>
      </c>
      <c r="D134" s="47" t="s">
        <v>4566</v>
      </c>
      <c r="E134" t="s">
        <v>67</v>
      </c>
      <c r="F134" t="s">
        <v>68</v>
      </c>
      <c r="G134" t="s">
        <v>335</v>
      </c>
      <c r="H134" t="s">
        <v>70</v>
      </c>
      <c r="I134" t="s">
        <v>71</v>
      </c>
      <c r="J134" t="s">
        <v>336</v>
      </c>
      <c r="L134" t="str">
        <f t="shared" si="2"/>
        <v>岩手県盛岡市平賀新田</v>
      </c>
      <c r="M134">
        <v>0</v>
      </c>
      <c r="N134">
        <v>1</v>
      </c>
      <c r="O134">
        <v>0</v>
      </c>
      <c r="P134">
        <v>0</v>
      </c>
      <c r="Q134">
        <v>0</v>
      </c>
      <c r="R134">
        <v>0</v>
      </c>
    </row>
    <row r="135" spans="1:18" x14ac:dyDescent="0.15">
      <c r="A135">
        <v>3201</v>
      </c>
      <c r="B135">
        <v>20</v>
      </c>
      <c r="C135">
        <v>200015</v>
      </c>
      <c r="D135" s="47" t="s">
        <v>4567</v>
      </c>
      <c r="E135" t="s">
        <v>67</v>
      </c>
      <c r="F135" t="s">
        <v>68</v>
      </c>
      <c r="G135" t="s">
        <v>337</v>
      </c>
      <c r="H135" t="s">
        <v>70</v>
      </c>
      <c r="I135" t="s">
        <v>71</v>
      </c>
      <c r="J135" t="s">
        <v>338</v>
      </c>
      <c r="L135" t="str">
        <f t="shared" si="2"/>
        <v>岩手県盛岡市本町通</v>
      </c>
      <c r="M135">
        <v>0</v>
      </c>
      <c r="N135">
        <v>0</v>
      </c>
      <c r="O135">
        <v>1</v>
      </c>
      <c r="P135">
        <v>0</v>
      </c>
      <c r="Q135">
        <v>0</v>
      </c>
      <c r="R135">
        <v>0</v>
      </c>
    </row>
    <row r="136" spans="1:18" x14ac:dyDescent="0.15">
      <c r="A136">
        <v>3201</v>
      </c>
      <c r="B136">
        <v>2001</v>
      </c>
      <c r="C136">
        <v>200148</v>
      </c>
      <c r="D136" s="47" t="s">
        <v>4568</v>
      </c>
      <c r="E136" t="s">
        <v>67</v>
      </c>
      <c r="F136" t="s">
        <v>68</v>
      </c>
      <c r="G136" t="s">
        <v>339</v>
      </c>
      <c r="H136" t="s">
        <v>70</v>
      </c>
      <c r="I136" t="s">
        <v>71</v>
      </c>
      <c r="J136" t="s">
        <v>340</v>
      </c>
      <c r="L136" t="str">
        <f t="shared" si="2"/>
        <v>岩手県盛岡市前潟</v>
      </c>
      <c r="M136">
        <v>0</v>
      </c>
      <c r="N136">
        <v>0</v>
      </c>
      <c r="O136">
        <v>1</v>
      </c>
      <c r="P136">
        <v>0</v>
      </c>
      <c r="Q136">
        <v>0</v>
      </c>
      <c r="R136">
        <v>0</v>
      </c>
    </row>
    <row r="137" spans="1:18" x14ac:dyDescent="0.15">
      <c r="A137">
        <v>3201</v>
      </c>
      <c r="B137">
        <v>2841</v>
      </c>
      <c r="C137">
        <v>284123</v>
      </c>
      <c r="D137" s="47" t="s">
        <v>4569</v>
      </c>
      <c r="E137" t="s">
        <v>67</v>
      </c>
      <c r="F137" t="s">
        <v>68</v>
      </c>
      <c r="G137" t="s">
        <v>341</v>
      </c>
      <c r="H137" t="s">
        <v>70</v>
      </c>
      <c r="I137" t="s">
        <v>71</v>
      </c>
      <c r="J137" t="s">
        <v>342</v>
      </c>
      <c r="L137" t="str">
        <f t="shared" si="2"/>
        <v>岩手県盛岡市巻堀</v>
      </c>
      <c r="M137">
        <v>0</v>
      </c>
      <c r="N137">
        <v>1</v>
      </c>
      <c r="O137">
        <v>0</v>
      </c>
      <c r="P137">
        <v>0</v>
      </c>
      <c r="Q137">
        <v>0</v>
      </c>
      <c r="R137">
        <v>0</v>
      </c>
    </row>
    <row r="138" spans="1:18" x14ac:dyDescent="0.15">
      <c r="A138">
        <v>3201</v>
      </c>
      <c r="B138">
        <v>20</v>
      </c>
      <c r="C138">
        <v>200873</v>
      </c>
      <c r="D138" s="47" t="s">
        <v>4570</v>
      </c>
      <c r="E138" t="s">
        <v>67</v>
      </c>
      <c r="F138" t="s">
        <v>68</v>
      </c>
      <c r="G138" t="s">
        <v>343</v>
      </c>
      <c r="H138" t="s">
        <v>70</v>
      </c>
      <c r="I138" t="s">
        <v>71</v>
      </c>
      <c r="J138" t="s">
        <v>344</v>
      </c>
      <c r="L138" t="str">
        <f t="shared" si="2"/>
        <v>岩手県盛岡市松尾町</v>
      </c>
      <c r="M138">
        <v>0</v>
      </c>
      <c r="N138">
        <v>0</v>
      </c>
      <c r="O138">
        <v>0</v>
      </c>
      <c r="P138">
        <v>0</v>
      </c>
      <c r="Q138">
        <v>0</v>
      </c>
      <c r="R138">
        <v>0</v>
      </c>
    </row>
    <row r="139" spans="1:18" x14ac:dyDescent="0.15">
      <c r="A139">
        <v>3201</v>
      </c>
      <c r="B139">
        <v>2001</v>
      </c>
      <c r="C139">
        <v>200107</v>
      </c>
      <c r="D139" s="47" t="s">
        <v>4571</v>
      </c>
      <c r="E139" t="s">
        <v>67</v>
      </c>
      <c r="F139" t="s">
        <v>68</v>
      </c>
      <c r="G139" t="s">
        <v>345</v>
      </c>
      <c r="H139" t="s">
        <v>70</v>
      </c>
      <c r="I139" t="s">
        <v>71</v>
      </c>
      <c r="J139" t="s">
        <v>346</v>
      </c>
      <c r="L139" t="str">
        <f t="shared" si="2"/>
        <v>岩手県盛岡市松園</v>
      </c>
      <c r="M139">
        <v>0</v>
      </c>
      <c r="N139">
        <v>0</v>
      </c>
      <c r="O139">
        <v>1</v>
      </c>
      <c r="P139">
        <v>0</v>
      </c>
      <c r="Q139">
        <v>0</v>
      </c>
      <c r="R139">
        <v>0</v>
      </c>
    </row>
    <row r="140" spans="1:18" x14ac:dyDescent="0.15">
      <c r="A140">
        <v>3201</v>
      </c>
      <c r="B140">
        <v>2841</v>
      </c>
      <c r="C140">
        <v>284136</v>
      </c>
      <c r="D140" s="47" t="s">
        <v>4572</v>
      </c>
      <c r="E140" t="s">
        <v>67</v>
      </c>
      <c r="F140" t="s">
        <v>68</v>
      </c>
      <c r="G140" t="s">
        <v>347</v>
      </c>
      <c r="H140" t="s">
        <v>70</v>
      </c>
      <c r="I140" t="s">
        <v>71</v>
      </c>
      <c r="J140" t="s">
        <v>348</v>
      </c>
      <c r="L140" t="str">
        <f t="shared" si="2"/>
        <v>岩手県盛岡市松内</v>
      </c>
      <c r="M140">
        <v>0</v>
      </c>
      <c r="N140">
        <v>1</v>
      </c>
      <c r="O140">
        <v>0</v>
      </c>
      <c r="P140">
        <v>0</v>
      </c>
      <c r="Q140">
        <v>0</v>
      </c>
      <c r="R140">
        <v>0</v>
      </c>
    </row>
    <row r="141" spans="1:18" x14ac:dyDescent="0.15">
      <c r="A141">
        <v>3201</v>
      </c>
      <c r="B141">
        <v>20</v>
      </c>
      <c r="C141">
        <v>200826</v>
      </c>
      <c r="D141" s="47" t="s">
        <v>4573</v>
      </c>
      <c r="E141" t="s">
        <v>67</v>
      </c>
      <c r="F141" t="s">
        <v>68</v>
      </c>
      <c r="G141" t="s">
        <v>349</v>
      </c>
      <c r="H141" t="s">
        <v>70</v>
      </c>
      <c r="I141" t="s">
        <v>71</v>
      </c>
      <c r="J141" t="s">
        <v>350</v>
      </c>
      <c r="L141" t="str">
        <f t="shared" si="2"/>
        <v>岩手県盛岡市神子田町</v>
      </c>
      <c r="M141">
        <v>0</v>
      </c>
      <c r="N141">
        <v>0</v>
      </c>
      <c r="O141">
        <v>0</v>
      </c>
      <c r="P141">
        <v>0</v>
      </c>
      <c r="Q141">
        <v>0</v>
      </c>
      <c r="R141">
        <v>0</v>
      </c>
    </row>
    <row r="142" spans="1:18" x14ac:dyDescent="0.15">
      <c r="A142">
        <v>3201</v>
      </c>
      <c r="B142">
        <v>2001</v>
      </c>
      <c r="C142">
        <v>200122</v>
      </c>
      <c r="D142" s="47" t="s">
        <v>4574</v>
      </c>
      <c r="E142" t="s">
        <v>67</v>
      </c>
      <c r="F142" t="s">
        <v>68</v>
      </c>
      <c r="G142" t="s">
        <v>351</v>
      </c>
      <c r="H142" t="s">
        <v>70</v>
      </c>
      <c r="I142" t="s">
        <v>71</v>
      </c>
      <c r="J142" t="s">
        <v>352</v>
      </c>
      <c r="L142" t="str">
        <f t="shared" si="2"/>
        <v>岩手県盛岡市みたけ</v>
      </c>
      <c r="M142">
        <v>0</v>
      </c>
      <c r="N142">
        <v>0</v>
      </c>
      <c r="O142">
        <v>1</v>
      </c>
      <c r="P142">
        <v>0</v>
      </c>
      <c r="Q142">
        <v>0</v>
      </c>
      <c r="R142">
        <v>0</v>
      </c>
    </row>
    <row r="143" spans="1:18" x14ac:dyDescent="0.15">
      <c r="A143">
        <v>3201</v>
      </c>
      <c r="B143">
        <v>20</v>
      </c>
      <c r="C143">
        <v>200011</v>
      </c>
      <c r="D143" s="47" t="s">
        <v>4575</v>
      </c>
      <c r="E143" t="s">
        <v>67</v>
      </c>
      <c r="F143" t="s">
        <v>68</v>
      </c>
      <c r="G143" t="s">
        <v>353</v>
      </c>
      <c r="H143" t="s">
        <v>70</v>
      </c>
      <c r="I143" t="s">
        <v>71</v>
      </c>
      <c r="J143" t="s">
        <v>354</v>
      </c>
      <c r="L143" t="str">
        <f t="shared" si="2"/>
        <v>岩手県盛岡市三ツ割</v>
      </c>
      <c r="M143">
        <v>0</v>
      </c>
      <c r="N143">
        <v>1</v>
      </c>
      <c r="O143">
        <v>1</v>
      </c>
      <c r="P143">
        <v>0</v>
      </c>
      <c r="Q143">
        <v>0</v>
      </c>
      <c r="R143">
        <v>0</v>
      </c>
    </row>
    <row r="144" spans="1:18" x14ac:dyDescent="0.15">
      <c r="A144">
        <v>3201</v>
      </c>
      <c r="B144">
        <v>2001</v>
      </c>
      <c r="C144">
        <v>200117</v>
      </c>
      <c r="D144" s="47" t="s">
        <v>4576</v>
      </c>
      <c r="E144" t="s">
        <v>67</v>
      </c>
      <c r="F144" t="s">
        <v>68</v>
      </c>
      <c r="G144" t="s">
        <v>355</v>
      </c>
      <c r="H144" t="s">
        <v>70</v>
      </c>
      <c r="I144" t="s">
        <v>71</v>
      </c>
      <c r="J144" t="s">
        <v>356</v>
      </c>
      <c r="L144" t="str">
        <f t="shared" si="2"/>
        <v>岩手県盛岡市緑が丘</v>
      </c>
      <c r="M144">
        <v>0</v>
      </c>
      <c r="N144">
        <v>0</v>
      </c>
      <c r="O144">
        <v>1</v>
      </c>
      <c r="P144">
        <v>0</v>
      </c>
      <c r="Q144">
        <v>0</v>
      </c>
      <c r="R144">
        <v>0</v>
      </c>
    </row>
    <row r="145" spans="1:18" x14ac:dyDescent="0.15">
      <c r="A145">
        <v>3201</v>
      </c>
      <c r="B145">
        <v>2001</v>
      </c>
      <c r="C145">
        <v>200134</v>
      </c>
      <c r="D145" s="47" t="s">
        <v>4577</v>
      </c>
      <c r="E145" t="s">
        <v>67</v>
      </c>
      <c r="F145" t="s">
        <v>68</v>
      </c>
      <c r="G145" t="s">
        <v>357</v>
      </c>
      <c r="H145" t="s">
        <v>70</v>
      </c>
      <c r="I145" t="s">
        <v>71</v>
      </c>
      <c r="J145" t="s">
        <v>358</v>
      </c>
      <c r="L145" t="str">
        <f t="shared" si="2"/>
        <v>岩手県盛岡市南青山町</v>
      </c>
      <c r="M145">
        <v>0</v>
      </c>
      <c r="N145">
        <v>0</v>
      </c>
      <c r="O145">
        <v>0</v>
      </c>
      <c r="P145">
        <v>0</v>
      </c>
      <c r="Q145">
        <v>0</v>
      </c>
      <c r="R145">
        <v>0</v>
      </c>
    </row>
    <row r="146" spans="1:18" x14ac:dyDescent="0.15">
      <c r="A146">
        <v>3201</v>
      </c>
      <c r="B146">
        <v>20</v>
      </c>
      <c r="C146">
        <v>200874</v>
      </c>
      <c r="D146" s="47" t="s">
        <v>4578</v>
      </c>
      <c r="E146" t="s">
        <v>67</v>
      </c>
      <c r="F146" t="s">
        <v>68</v>
      </c>
      <c r="G146" t="s">
        <v>359</v>
      </c>
      <c r="H146" t="s">
        <v>70</v>
      </c>
      <c r="I146" t="s">
        <v>71</v>
      </c>
      <c r="J146" t="s">
        <v>360</v>
      </c>
      <c r="L146" t="str">
        <f t="shared" si="2"/>
        <v>岩手県盛岡市南大通</v>
      </c>
      <c r="M146">
        <v>0</v>
      </c>
      <c r="N146">
        <v>0</v>
      </c>
      <c r="O146">
        <v>1</v>
      </c>
      <c r="P146">
        <v>0</v>
      </c>
      <c r="Q146">
        <v>0</v>
      </c>
      <c r="R146">
        <v>0</v>
      </c>
    </row>
    <row r="147" spans="1:18" x14ac:dyDescent="0.15">
      <c r="A147">
        <v>3201</v>
      </c>
      <c r="B147">
        <v>20</v>
      </c>
      <c r="C147">
        <v>200863</v>
      </c>
      <c r="D147" s="47" t="s">
        <v>4579</v>
      </c>
      <c r="E147" t="s">
        <v>67</v>
      </c>
      <c r="F147" t="s">
        <v>68</v>
      </c>
      <c r="G147" t="s">
        <v>361</v>
      </c>
      <c r="H147" t="s">
        <v>70</v>
      </c>
      <c r="I147" t="s">
        <v>71</v>
      </c>
      <c r="J147" t="s">
        <v>362</v>
      </c>
      <c r="L147" t="str">
        <f t="shared" si="2"/>
        <v>岩手県盛岡市南仙北</v>
      </c>
      <c r="M147">
        <v>0</v>
      </c>
      <c r="N147">
        <v>0</v>
      </c>
      <c r="O147">
        <v>1</v>
      </c>
      <c r="P147">
        <v>0</v>
      </c>
      <c r="Q147">
        <v>0</v>
      </c>
      <c r="R147">
        <v>0</v>
      </c>
    </row>
    <row r="148" spans="1:18" x14ac:dyDescent="0.15">
      <c r="A148">
        <v>3201</v>
      </c>
      <c r="B148">
        <v>20</v>
      </c>
      <c r="C148">
        <v>200851</v>
      </c>
      <c r="D148" s="47" t="s">
        <v>4580</v>
      </c>
      <c r="E148" t="s">
        <v>67</v>
      </c>
      <c r="F148" t="s">
        <v>68</v>
      </c>
      <c r="G148" t="s">
        <v>363</v>
      </c>
      <c r="H148" t="s">
        <v>70</v>
      </c>
      <c r="I148" t="s">
        <v>71</v>
      </c>
      <c r="J148" t="s">
        <v>364</v>
      </c>
      <c r="L148" t="str">
        <f t="shared" si="2"/>
        <v>岩手県盛岡市向中野</v>
      </c>
      <c r="M148">
        <v>0</v>
      </c>
      <c r="N148">
        <v>1</v>
      </c>
      <c r="O148">
        <v>1</v>
      </c>
      <c r="P148">
        <v>0</v>
      </c>
      <c r="Q148">
        <v>0</v>
      </c>
      <c r="R148">
        <v>0</v>
      </c>
    </row>
    <row r="149" spans="1:18" x14ac:dyDescent="0.15">
      <c r="A149">
        <v>3201</v>
      </c>
      <c r="B149">
        <v>20</v>
      </c>
      <c r="C149">
        <v>200866</v>
      </c>
      <c r="D149" s="47" t="s">
        <v>4581</v>
      </c>
      <c r="E149" t="s">
        <v>67</v>
      </c>
      <c r="F149" t="s">
        <v>68</v>
      </c>
      <c r="G149" t="s">
        <v>365</v>
      </c>
      <c r="H149" t="s">
        <v>70</v>
      </c>
      <c r="I149" t="s">
        <v>71</v>
      </c>
      <c r="J149" t="s">
        <v>366</v>
      </c>
      <c r="L149" t="str">
        <f t="shared" si="2"/>
        <v>岩手県盛岡市本宮</v>
      </c>
      <c r="M149">
        <v>0</v>
      </c>
      <c r="N149">
        <v>0</v>
      </c>
      <c r="O149">
        <v>1</v>
      </c>
      <c r="P149">
        <v>0</v>
      </c>
      <c r="Q149">
        <v>0</v>
      </c>
      <c r="R149">
        <v>0</v>
      </c>
    </row>
    <row r="150" spans="1:18" x14ac:dyDescent="0.15">
      <c r="A150">
        <v>3201</v>
      </c>
      <c r="B150">
        <v>20</v>
      </c>
      <c r="C150">
        <v>200005</v>
      </c>
      <c r="D150" s="47" t="s">
        <v>4582</v>
      </c>
      <c r="E150" t="s">
        <v>67</v>
      </c>
      <c r="F150" t="s">
        <v>68</v>
      </c>
      <c r="G150" t="s">
        <v>367</v>
      </c>
      <c r="H150" t="s">
        <v>70</v>
      </c>
      <c r="I150" t="s">
        <v>71</v>
      </c>
      <c r="J150" t="s">
        <v>368</v>
      </c>
      <c r="L150" t="str">
        <f t="shared" si="2"/>
        <v>岩手県盛岡市紅葉が丘</v>
      </c>
      <c r="M150">
        <v>0</v>
      </c>
      <c r="N150">
        <v>0</v>
      </c>
      <c r="O150">
        <v>0</v>
      </c>
      <c r="P150">
        <v>0</v>
      </c>
      <c r="Q150">
        <v>0</v>
      </c>
      <c r="R150">
        <v>0</v>
      </c>
    </row>
    <row r="151" spans="1:18" x14ac:dyDescent="0.15">
      <c r="A151">
        <v>3201</v>
      </c>
      <c r="B151">
        <v>20</v>
      </c>
      <c r="C151">
        <v>200045</v>
      </c>
      <c r="D151" s="47" t="s">
        <v>4583</v>
      </c>
      <c r="E151" t="s">
        <v>67</v>
      </c>
      <c r="F151" t="s">
        <v>68</v>
      </c>
      <c r="G151" t="s">
        <v>369</v>
      </c>
      <c r="H151" t="s">
        <v>70</v>
      </c>
      <c r="I151" t="s">
        <v>71</v>
      </c>
      <c r="J151" t="s">
        <v>370</v>
      </c>
      <c r="L151" t="str">
        <f t="shared" si="2"/>
        <v>岩手県盛岡市盛岡駅西通</v>
      </c>
      <c r="M151">
        <v>0</v>
      </c>
      <c r="N151">
        <v>0</v>
      </c>
      <c r="O151">
        <v>1</v>
      </c>
      <c r="P151">
        <v>0</v>
      </c>
      <c r="Q151">
        <v>0</v>
      </c>
      <c r="R151">
        <v>0</v>
      </c>
    </row>
    <row r="152" spans="1:18" x14ac:dyDescent="0.15">
      <c r="A152">
        <v>3201</v>
      </c>
      <c r="B152">
        <v>20</v>
      </c>
      <c r="C152">
        <v>200033</v>
      </c>
      <c r="D152" s="47" t="s">
        <v>4584</v>
      </c>
      <c r="E152" t="s">
        <v>67</v>
      </c>
      <c r="F152" t="s">
        <v>68</v>
      </c>
      <c r="G152" t="s">
        <v>371</v>
      </c>
      <c r="H152" t="s">
        <v>70</v>
      </c>
      <c r="I152" t="s">
        <v>71</v>
      </c>
      <c r="J152" t="s">
        <v>372</v>
      </c>
      <c r="L152" t="str">
        <f t="shared" si="2"/>
        <v>岩手県盛岡市盛岡駅前北通</v>
      </c>
      <c r="M152">
        <v>0</v>
      </c>
      <c r="N152">
        <v>0</v>
      </c>
      <c r="O152">
        <v>0</v>
      </c>
      <c r="P152">
        <v>0</v>
      </c>
      <c r="Q152">
        <v>0</v>
      </c>
      <c r="R152">
        <v>0</v>
      </c>
    </row>
    <row r="153" spans="1:18" x14ac:dyDescent="0.15">
      <c r="A153">
        <v>3201</v>
      </c>
      <c r="B153">
        <v>20</v>
      </c>
      <c r="C153">
        <v>200034</v>
      </c>
      <c r="D153" s="47" t="s">
        <v>4585</v>
      </c>
      <c r="E153" t="s">
        <v>67</v>
      </c>
      <c r="F153" t="s">
        <v>68</v>
      </c>
      <c r="G153" t="s">
        <v>373</v>
      </c>
      <c r="H153" t="s">
        <v>70</v>
      </c>
      <c r="I153" t="s">
        <v>71</v>
      </c>
      <c r="J153" t="s">
        <v>374</v>
      </c>
      <c r="L153" t="str">
        <f t="shared" si="2"/>
        <v>岩手県盛岡市盛岡駅前通</v>
      </c>
      <c r="M153">
        <v>0</v>
      </c>
      <c r="N153">
        <v>0</v>
      </c>
      <c r="O153">
        <v>0</v>
      </c>
      <c r="P153">
        <v>0</v>
      </c>
      <c r="Q153">
        <v>0</v>
      </c>
      <c r="R153">
        <v>0</v>
      </c>
    </row>
    <row r="154" spans="1:18" x14ac:dyDescent="0.15">
      <c r="A154">
        <v>3201</v>
      </c>
      <c r="B154">
        <v>2841</v>
      </c>
      <c r="C154">
        <v>284133</v>
      </c>
      <c r="D154" s="47" t="s">
        <v>4586</v>
      </c>
      <c r="E154" t="s">
        <v>67</v>
      </c>
      <c r="F154" t="s">
        <v>68</v>
      </c>
      <c r="G154" t="s">
        <v>375</v>
      </c>
      <c r="H154" t="s">
        <v>70</v>
      </c>
      <c r="I154" t="s">
        <v>71</v>
      </c>
      <c r="J154" t="s">
        <v>376</v>
      </c>
      <c r="L154" t="str">
        <f t="shared" si="2"/>
        <v>岩手県盛岡市門前寺</v>
      </c>
      <c r="M154">
        <v>0</v>
      </c>
      <c r="N154">
        <v>1</v>
      </c>
      <c r="O154">
        <v>0</v>
      </c>
      <c r="P154">
        <v>0</v>
      </c>
      <c r="Q154">
        <v>0</v>
      </c>
      <c r="R154">
        <v>0</v>
      </c>
    </row>
    <row r="155" spans="1:18" x14ac:dyDescent="0.15">
      <c r="A155">
        <v>3201</v>
      </c>
      <c r="B155">
        <v>2003</v>
      </c>
      <c r="C155">
        <v>200311</v>
      </c>
      <c r="D155" s="47" t="s">
        <v>4587</v>
      </c>
      <c r="E155" t="s">
        <v>67</v>
      </c>
      <c r="F155" t="s">
        <v>68</v>
      </c>
      <c r="G155" t="s">
        <v>377</v>
      </c>
      <c r="H155" t="s">
        <v>70</v>
      </c>
      <c r="I155" t="s">
        <v>71</v>
      </c>
      <c r="J155" t="s">
        <v>378</v>
      </c>
      <c r="L155" t="str">
        <f t="shared" si="2"/>
        <v>岩手県盛岡市簗川</v>
      </c>
      <c r="M155">
        <v>0</v>
      </c>
      <c r="N155">
        <v>1</v>
      </c>
      <c r="O155">
        <v>0</v>
      </c>
      <c r="P155">
        <v>0</v>
      </c>
      <c r="Q155">
        <v>0</v>
      </c>
      <c r="R155">
        <v>0</v>
      </c>
    </row>
    <row r="156" spans="1:18" x14ac:dyDescent="0.15">
      <c r="A156">
        <v>3201</v>
      </c>
      <c r="B156">
        <v>2827</v>
      </c>
      <c r="C156">
        <v>282711</v>
      </c>
      <c r="D156" s="47" t="s">
        <v>4588</v>
      </c>
      <c r="E156" t="s">
        <v>67</v>
      </c>
      <c r="F156" t="s">
        <v>68</v>
      </c>
      <c r="G156" t="s">
        <v>379</v>
      </c>
      <c r="H156" t="s">
        <v>70</v>
      </c>
      <c r="I156" t="s">
        <v>71</v>
      </c>
      <c r="J156" t="s">
        <v>380</v>
      </c>
      <c r="L156" t="str">
        <f t="shared" si="2"/>
        <v>岩手県盛岡市薮川</v>
      </c>
      <c r="M156">
        <v>0</v>
      </c>
      <c r="N156">
        <v>1</v>
      </c>
      <c r="O156">
        <v>0</v>
      </c>
      <c r="P156">
        <v>0</v>
      </c>
      <c r="Q156">
        <v>0</v>
      </c>
      <c r="R156">
        <v>0</v>
      </c>
    </row>
    <row r="157" spans="1:18" x14ac:dyDescent="0.15">
      <c r="A157">
        <v>3201</v>
      </c>
      <c r="B157">
        <v>20</v>
      </c>
      <c r="C157">
        <v>200004</v>
      </c>
      <c r="D157" s="47" t="s">
        <v>4589</v>
      </c>
      <c r="E157" t="s">
        <v>67</v>
      </c>
      <c r="F157" t="s">
        <v>68</v>
      </c>
      <c r="G157" t="s">
        <v>381</v>
      </c>
      <c r="H157" t="s">
        <v>70</v>
      </c>
      <c r="I157" t="s">
        <v>71</v>
      </c>
      <c r="J157" t="s">
        <v>382</v>
      </c>
      <c r="L157" t="str">
        <f t="shared" si="2"/>
        <v>岩手県盛岡市山岸</v>
      </c>
      <c r="M157">
        <v>0</v>
      </c>
      <c r="N157">
        <v>1</v>
      </c>
      <c r="O157">
        <v>1</v>
      </c>
      <c r="P157">
        <v>0</v>
      </c>
      <c r="Q157">
        <v>0</v>
      </c>
      <c r="R157">
        <v>0</v>
      </c>
    </row>
    <row r="158" spans="1:18" x14ac:dyDescent="0.15">
      <c r="A158">
        <v>3201</v>
      </c>
      <c r="B158">
        <v>20</v>
      </c>
      <c r="C158">
        <v>200032</v>
      </c>
      <c r="D158" s="47" t="s">
        <v>4590</v>
      </c>
      <c r="E158" t="s">
        <v>67</v>
      </c>
      <c r="F158" t="s">
        <v>68</v>
      </c>
      <c r="G158" t="s">
        <v>383</v>
      </c>
      <c r="H158" t="s">
        <v>70</v>
      </c>
      <c r="I158" t="s">
        <v>71</v>
      </c>
      <c r="J158" t="s">
        <v>384</v>
      </c>
      <c r="L158" t="str">
        <f t="shared" si="2"/>
        <v>岩手県盛岡市夕顔瀬町</v>
      </c>
      <c r="M158">
        <v>0</v>
      </c>
      <c r="N158">
        <v>0</v>
      </c>
      <c r="O158">
        <v>0</v>
      </c>
      <c r="P158">
        <v>0</v>
      </c>
      <c r="Q158">
        <v>0</v>
      </c>
      <c r="R158">
        <v>0</v>
      </c>
    </row>
    <row r="159" spans="1:18" x14ac:dyDescent="0.15">
      <c r="A159">
        <v>3201</v>
      </c>
      <c r="B159">
        <v>20</v>
      </c>
      <c r="C159">
        <v>200842</v>
      </c>
      <c r="D159" s="47" t="s">
        <v>4591</v>
      </c>
      <c r="E159" t="s">
        <v>67</v>
      </c>
      <c r="F159" t="s">
        <v>68</v>
      </c>
      <c r="G159" t="s">
        <v>385</v>
      </c>
      <c r="H159" t="s">
        <v>70</v>
      </c>
      <c r="I159" t="s">
        <v>71</v>
      </c>
      <c r="J159" t="s">
        <v>386</v>
      </c>
      <c r="L159" t="str">
        <f t="shared" si="2"/>
        <v>岩手県盛岡市湯沢</v>
      </c>
      <c r="M159">
        <v>0</v>
      </c>
      <c r="N159">
        <v>1</v>
      </c>
      <c r="O159">
        <v>0</v>
      </c>
      <c r="P159">
        <v>0</v>
      </c>
      <c r="Q159">
        <v>0</v>
      </c>
      <c r="R159">
        <v>0</v>
      </c>
    </row>
    <row r="160" spans="1:18" x14ac:dyDescent="0.15">
      <c r="A160">
        <v>3201</v>
      </c>
      <c r="B160">
        <v>20</v>
      </c>
      <c r="C160">
        <v>200844</v>
      </c>
      <c r="D160" s="47" t="s">
        <v>4592</v>
      </c>
      <c r="E160" t="s">
        <v>67</v>
      </c>
      <c r="F160" t="s">
        <v>68</v>
      </c>
      <c r="G160" t="s">
        <v>387</v>
      </c>
      <c r="H160" t="s">
        <v>70</v>
      </c>
      <c r="I160" t="s">
        <v>71</v>
      </c>
      <c r="J160" t="s">
        <v>388</v>
      </c>
      <c r="L160" t="str">
        <f t="shared" si="2"/>
        <v>岩手県盛岡市湯沢東</v>
      </c>
      <c r="M160">
        <v>0</v>
      </c>
      <c r="N160">
        <v>0</v>
      </c>
      <c r="O160">
        <v>1</v>
      </c>
      <c r="P160">
        <v>0</v>
      </c>
      <c r="Q160">
        <v>0</v>
      </c>
      <c r="R160">
        <v>0</v>
      </c>
    </row>
    <row r="161" spans="1:18" x14ac:dyDescent="0.15">
      <c r="A161">
        <v>3201</v>
      </c>
      <c r="B161">
        <v>20</v>
      </c>
      <c r="C161">
        <v>200843</v>
      </c>
      <c r="D161" s="47" t="s">
        <v>4593</v>
      </c>
      <c r="E161" t="s">
        <v>67</v>
      </c>
      <c r="F161" t="s">
        <v>68</v>
      </c>
      <c r="G161" t="s">
        <v>389</v>
      </c>
      <c r="H161" t="s">
        <v>70</v>
      </c>
      <c r="I161" t="s">
        <v>71</v>
      </c>
      <c r="J161" t="s">
        <v>390</v>
      </c>
      <c r="L161" t="str">
        <f t="shared" si="2"/>
        <v>岩手県盛岡市湯沢西</v>
      </c>
      <c r="M161">
        <v>0</v>
      </c>
      <c r="N161">
        <v>0</v>
      </c>
      <c r="O161">
        <v>1</v>
      </c>
      <c r="P161">
        <v>0</v>
      </c>
      <c r="Q161">
        <v>0</v>
      </c>
      <c r="R161">
        <v>0</v>
      </c>
    </row>
    <row r="162" spans="1:18" x14ac:dyDescent="0.15">
      <c r="A162">
        <v>3201</v>
      </c>
      <c r="B162">
        <v>20</v>
      </c>
      <c r="C162">
        <v>200845</v>
      </c>
      <c r="D162" s="47" t="s">
        <v>4594</v>
      </c>
      <c r="E162" t="s">
        <v>67</v>
      </c>
      <c r="F162" t="s">
        <v>68</v>
      </c>
      <c r="G162" t="s">
        <v>391</v>
      </c>
      <c r="H162" t="s">
        <v>70</v>
      </c>
      <c r="I162" t="s">
        <v>71</v>
      </c>
      <c r="J162" t="s">
        <v>392</v>
      </c>
      <c r="L162" t="str">
        <f t="shared" si="2"/>
        <v>岩手県盛岡市湯沢南</v>
      </c>
      <c r="M162">
        <v>0</v>
      </c>
      <c r="N162">
        <v>0</v>
      </c>
      <c r="O162">
        <v>1</v>
      </c>
      <c r="P162">
        <v>0</v>
      </c>
      <c r="Q162">
        <v>0</v>
      </c>
      <c r="R162">
        <v>0</v>
      </c>
    </row>
    <row r="163" spans="1:18" x14ac:dyDescent="0.15">
      <c r="A163">
        <v>3201</v>
      </c>
      <c r="B163">
        <v>20</v>
      </c>
      <c r="C163">
        <v>200846</v>
      </c>
      <c r="D163" s="47" t="s">
        <v>4595</v>
      </c>
      <c r="E163" t="s">
        <v>67</v>
      </c>
      <c r="F163" t="s">
        <v>68</v>
      </c>
      <c r="G163" t="s">
        <v>393</v>
      </c>
      <c r="H163" t="s">
        <v>70</v>
      </c>
      <c r="I163" t="s">
        <v>71</v>
      </c>
      <c r="J163" t="s">
        <v>394</v>
      </c>
      <c r="L163" t="str">
        <f t="shared" si="2"/>
        <v>岩手県盛岡市流通センター北</v>
      </c>
      <c r="M163">
        <v>0</v>
      </c>
      <c r="N163">
        <v>0</v>
      </c>
      <c r="O163">
        <v>1</v>
      </c>
      <c r="P163">
        <v>0</v>
      </c>
      <c r="Q163">
        <v>0</v>
      </c>
      <c r="R163">
        <v>0</v>
      </c>
    </row>
    <row r="164" spans="1:18" x14ac:dyDescent="0.15">
      <c r="A164">
        <v>3201</v>
      </c>
      <c r="B164">
        <v>20</v>
      </c>
      <c r="C164">
        <v>200886</v>
      </c>
      <c r="D164" s="47" t="s">
        <v>4596</v>
      </c>
      <c r="E164" t="s">
        <v>67</v>
      </c>
      <c r="F164" t="s">
        <v>68</v>
      </c>
      <c r="G164" t="s">
        <v>395</v>
      </c>
      <c r="H164" t="s">
        <v>70</v>
      </c>
      <c r="I164" t="s">
        <v>71</v>
      </c>
      <c r="J164" t="s">
        <v>396</v>
      </c>
      <c r="L164" t="str">
        <f t="shared" si="2"/>
        <v>岩手県盛岡市若園町</v>
      </c>
      <c r="M164">
        <v>0</v>
      </c>
      <c r="N164">
        <v>0</v>
      </c>
      <c r="O164">
        <v>0</v>
      </c>
      <c r="P164">
        <v>0</v>
      </c>
      <c r="Q164">
        <v>0</v>
      </c>
      <c r="R164">
        <v>0</v>
      </c>
    </row>
    <row r="165" spans="1:18" x14ac:dyDescent="0.15">
      <c r="A165">
        <v>3202</v>
      </c>
      <c r="B165">
        <v>27</v>
      </c>
      <c r="C165">
        <v>270000</v>
      </c>
      <c r="D165" s="47" t="s">
        <v>4597</v>
      </c>
      <c r="E165" t="s">
        <v>67</v>
      </c>
      <c r="F165" t="s">
        <v>397</v>
      </c>
      <c r="G165" t="s">
        <v>69</v>
      </c>
      <c r="H165" t="s">
        <v>70</v>
      </c>
      <c r="I165" t="s">
        <v>398</v>
      </c>
      <c r="L165" t="str">
        <f t="shared" si="2"/>
        <v>岩手県宮古市</v>
      </c>
      <c r="M165">
        <v>0</v>
      </c>
      <c r="N165">
        <v>0</v>
      </c>
      <c r="O165">
        <v>0</v>
      </c>
      <c r="P165">
        <v>0</v>
      </c>
      <c r="Q165">
        <v>0</v>
      </c>
      <c r="R165">
        <v>0</v>
      </c>
    </row>
    <row r="166" spans="1:18" x14ac:dyDescent="0.15">
      <c r="A166">
        <v>3202</v>
      </c>
      <c r="B166">
        <v>2702</v>
      </c>
      <c r="C166">
        <v>270202</v>
      </c>
      <c r="D166" s="47" t="s">
        <v>4598</v>
      </c>
      <c r="E166" t="s">
        <v>67</v>
      </c>
      <c r="F166" t="s">
        <v>397</v>
      </c>
      <c r="G166" t="s">
        <v>399</v>
      </c>
      <c r="H166" t="s">
        <v>70</v>
      </c>
      <c r="I166" t="s">
        <v>398</v>
      </c>
      <c r="J166" t="s">
        <v>400</v>
      </c>
      <c r="L166" t="str">
        <f t="shared" si="2"/>
        <v>岩手県宮古市赤前</v>
      </c>
      <c r="M166">
        <v>0</v>
      </c>
      <c r="N166">
        <v>1</v>
      </c>
      <c r="O166">
        <v>0</v>
      </c>
      <c r="P166">
        <v>0</v>
      </c>
      <c r="Q166">
        <v>0</v>
      </c>
      <c r="R166">
        <v>0</v>
      </c>
    </row>
    <row r="167" spans="1:18" x14ac:dyDescent="0.15">
      <c r="A167">
        <v>3202</v>
      </c>
      <c r="B167">
        <v>27</v>
      </c>
      <c r="C167">
        <v>270092</v>
      </c>
      <c r="D167" s="47" t="s">
        <v>4599</v>
      </c>
      <c r="E167" t="s">
        <v>67</v>
      </c>
      <c r="F167" t="s">
        <v>397</v>
      </c>
      <c r="G167" t="s">
        <v>401</v>
      </c>
      <c r="H167" t="s">
        <v>70</v>
      </c>
      <c r="I167" t="s">
        <v>398</v>
      </c>
      <c r="J167" t="s">
        <v>402</v>
      </c>
      <c r="L167" t="str">
        <f t="shared" si="2"/>
        <v>岩手県宮古市愛宕</v>
      </c>
      <c r="M167">
        <v>0</v>
      </c>
      <c r="N167">
        <v>0</v>
      </c>
      <c r="O167">
        <v>1</v>
      </c>
      <c r="P167">
        <v>0</v>
      </c>
      <c r="Q167">
        <v>0</v>
      </c>
      <c r="R167">
        <v>0</v>
      </c>
    </row>
    <row r="168" spans="1:18" x14ac:dyDescent="0.15">
      <c r="A168">
        <v>3202</v>
      </c>
      <c r="B168">
        <v>27</v>
      </c>
      <c r="C168">
        <v>270086</v>
      </c>
      <c r="D168" s="47" t="s">
        <v>4600</v>
      </c>
      <c r="E168" t="s">
        <v>67</v>
      </c>
      <c r="F168" t="s">
        <v>397</v>
      </c>
      <c r="G168" t="s">
        <v>403</v>
      </c>
      <c r="H168" t="s">
        <v>70</v>
      </c>
      <c r="I168" t="s">
        <v>398</v>
      </c>
      <c r="J168" t="s">
        <v>404</v>
      </c>
      <c r="L168" t="str">
        <f t="shared" si="2"/>
        <v>岩手県宮古市新町</v>
      </c>
      <c r="M168">
        <v>0</v>
      </c>
      <c r="N168">
        <v>0</v>
      </c>
      <c r="O168">
        <v>0</v>
      </c>
      <c r="P168">
        <v>0</v>
      </c>
      <c r="Q168">
        <v>0</v>
      </c>
      <c r="R168">
        <v>0</v>
      </c>
    </row>
    <row r="169" spans="1:18" x14ac:dyDescent="0.15">
      <c r="A169">
        <v>3202</v>
      </c>
      <c r="B169">
        <v>27</v>
      </c>
      <c r="C169">
        <v>270062</v>
      </c>
      <c r="D169" s="47" t="s">
        <v>4601</v>
      </c>
      <c r="E169" t="s">
        <v>67</v>
      </c>
      <c r="F169" t="s">
        <v>397</v>
      </c>
      <c r="G169" t="s">
        <v>405</v>
      </c>
      <c r="H169" t="s">
        <v>70</v>
      </c>
      <c r="I169" t="s">
        <v>398</v>
      </c>
      <c r="J169" t="s">
        <v>406</v>
      </c>
      <c r="L169" t="str">
        <f t="shared" si="2"/>
        <v>岩手県宮古市泉町</v>
      </c>
      <c r="M169">
        <v>0</v>
      </c>
      <c r="N169">
        <v>0</v>
      </c>
      <c r="O169">
        <v>0</v>
      </c>
      <c r="P169">
        <v>0</v>
      </c>
      <c r="Q169">
        <v>0</v>
      </c>
      <c r="R169">
        <v>0</v>
      </c>
    </row>
    <row r="170" spans="1:18" x14ac:dyDescent="0.15">
      <c r="A170">
        <v>3202</v>
      </c>
      <c r="B170">
        <v>27</v>
      </c>
      <c r="C170">
        <v>270048</v>
      </c>
      <c r="D170" s="47" t="s">
        <v>4602</v>
      </c>
      <c r="E170" t="s">
        <v>67</v>
      </c>
      <c r="F170" t="s">
        <v>397</v>
      </c>
      <c r="G170" t="s">
        <v>407</v>
      </c>
      <c r="H170" t="s">
        <v>70</v>
      </c>
      <c r="I170" t="s">
        <v>398</v>
      </c>
      <c r="J170" t="s">
        <v>408</v>
      </c>
      <c r="L170" t="str">
        <f t="shared" si="2"/>
        <v>岩手県宮古市板屋</v>
      </c>
      <c r="M170">
        <v>0</v>
      </c>
      <c r="N170">
        <v>0</v>
      </c>
      <c r="O170">
        <v>1</v>
      </c>
      <c r="P170">
        <v>0</v>
      </c>
      <c r="Q170">
        <v>0</v>
      </c>
      <c r="R170">
        <v>0</v>
      </c>
    </row>
    <row r="171" spans="1:18" x14ac:dyDescent="0.15">
      <c r="A171">
        <v>3202</v>
      </c>
      <c r="B171">
        <v>2824</v>
      </c>
      <c r="C171">
        <v>282421</v>
      </c>
      <c r="D171" s="47" t="s">
        <v>4603</v>
      </c>
      <c r="E171" t="s">
        <v>67</v>
      </c>
      <c r="F171" t="s">
        <v>397</v>
      </c>
      <c r="G171" t="s">
        <v>409</v>
      </c>
      <c r="H171" t="s">
        <v>70</v>
      </c>
      <c r="I171" t="s">
        <v>398</v>
      </c>
      <c r="J171" t="s">
        <v>410</v>
      </c>
      <c r="L171" t="str">
        <f t="shared" si="2"/>
        <v>岩手県宮古市江繋</v>
      </c>
      <c r="M171">
        <v>0</v>
      </c>
      <c r="N171">
        <v>1</v>
      </c>
      <c r="O171">
        <v>0</v>
      </c>
      <c r="P171">
        <v>0</v>
      </c>
      <c r="Q171">
        <v>0</v>
      </c>
      <c r="R171">
        <v>0</v>
      </c>
    </row>
    <row r="172" spans="1:18" x14ac:dyDescent="0.15">
      <c r="A172">
        <v>3202</v>
      </c>
      <c r="B172">
        <v>27</v>
      </c>
      <c r="C172">
        <v>270054</v>
      </c>
      <c r="D172" s="47" t="s">
        <v>4604</v>
      </c>
      <c r="E172" t="s">
        <v>67</v>
      </c>
      <c r="F172" t="s">
        <v>397</v>
      </c>
      <c r="G172" t="s">
        <v>411</v>
      </c>
      <c r="H172" t="s">
        <v>70</v>
      </c>
      <c r="I172" t="s">
        <v>398</v>
      </c>
      <c r="J172" t="s">
        <v>412</v>
      </c>
      <c r="L172" t="str">
        <f t="shared" si="2"/>
        <v>岩手県宮古市太田</v>
      </c>
      <c r="M172">
        <v>0</v>
      </c>
      <c r="N172">
        <v>0</v>
      </c>
      <c r="O172">
        <v>1</v>
      </c>
      <c r="P172">
        <v>0</v>
      </c>
      <c r="Q172">
        <v>0</v>
      </c>
      <c r="R172">
        <v>0</v>
      </c>
    </row>
    <row r="173" spans="1:18" x14ac:dyDescent="0.15">
      <c r="A173">
        <v>3202</v>
      </c>
      <c r="B173">
        <v>27</v>
      </c>
      <c r="C173">
        <v>270083</v>
      </c>
      <c r="D173" s="47" t="s">
        <v>4605</v>
      </c>
      <c r="E173" t="s">
        <v>67</v>
      </c>
      <c r="F173" t="s">
        <v>397</v>
      </c>
      <c r="G173" t="s">
        <v>113</v>
      </c>
      <c r="H173" t="s">
        <v>70</v>
      </c>
      <c r="I173" t="s">
        <v>398</v>
      </c>
      <c r="J173" t="s">
        <v>114</v>
      </c>
      <c r="L173" t="str">
        <f t="shared" si="2"/>
        <v>岩手県宮古市大通</v>
      </c>
      <c r="M173">
        <v>0</v>
      </c>
      <c r="N173">
        <v>0</v>
      </c>
      <c r="O173">
        <v>1</v>
      </c>
      <c r="P173">
        <v>0</v>
      </c>
      <c r="Q173">
        <v>0</v>
      </c>
      <c r="R173">
        <v>0</v>
      </c>
    </row>
    <row r="174" spans="1:18" x14ac:dyDescent="0.15">
      <c r="A174">
        <v>3202</v>
      </c>
      <c r="B174">
        <v>2824</v>
      </c>
      <c r="C174">
        <v>282422</v>
      </c>
      <c r="D174" s="47" t="s">
        <v>4606</v>
      </c>
      <c r="E174" t="s">
        <v>67</v>
      </c>
      <c r="F174" t="s">
        <v>397</v>
      </c>
      <c r="G174" t="s">
        <v>413</v>
      </c>
      <c r="H174" t="s">
        <v>70</v>
      </c>
      <c r="I174" t="s">
        <v>398</v>
      </c>
      <c r="J174" t="s">
        <v>414</v>
      </c>
      <c r="L174" t="str">
        <f t="shared" si="2"/>
        <v>岩手県宮古市小国</v>
      </c>
      <c r="M174">
        <v>0</v>
      </c>
      <c r="N174">
        <v>1</v>
      </c>
      <c r="O174">
        <v>0</v>
      </c>
      <c r="P174">
        <v>0</v>
      </c>
      <c r="Q174">
        <v>0</v>
      </c>
      <c r="R174">
        <v>0</v>
      </c>
    </row>
    <row r="175" spans="1:18" x14ac:dyDescent="0.15">
      <c r="A175">
        <v>3202</v>
      </c>
      <c r="B175">
        <v>2701</v>
      </c>
      <c r="C175">
        <v>270112</v>
      </c>
      <c r="D175" s="47" t="s">
        <v>4607</v>
      </c>
      <c r="E175" t="s">
        <v>67</v>
      </c>
      <c r="F175" t="s">
        <v>397</v>
      </c>
      <c r="G175" t="s">
        <v>115</v>
      </c>
      <c r="H175" t="s">
        <v>70</v>
      </c>
      <c r="I175" t="s">
        <v>398</v>
      </c>
      <c r="J175" t="s">
        <v>415</v>
      </c>
      <c r="L175" t="str">
        <f t="shared" si="2"/>
        <v>岩手県宮古市音部</v>
      </c>
      <c r="M175">
        <v>0</v>
      </c>
      <c r="N175">
        <v>1</v>
      </c>
      <c r="O175">
        <v>0</v>
      </c>
      <c r="P175">
        <v>0</v>
      </c>
      <c r="Q175">
        <v>0</v>
      </c>
      <c r="R175">
        <v>0</v>
      </c>
    </row>
    <row r="176" spans="1:18" x14ac:dyDescent="0.15">
      <c r="A176">
        <v>3202</v>
      </c>
      <c r="B176">
        <v>2701</v>
      </c>
      <c r="C176">
        <v>270111</v>
      </c>
      <c r="D176" s="47" t="s">
        <v>4608</v>
      </c>
      <c r="E176" t="s">
        <v>67</v>
      </c>
      <c r="F176" t="s">
        <v>397</v>
      </c>
      <c r="G176" t="s">
        <v>416</v>
      </c>
      <c r="H176" t="s">
        <v>70</v>
      </c>
      <c r="I176" t="s">
        <v>398</v>
      </c>
      <c r="J176" t="s">
        <v>417</v>
      </c>
      <c r="L176" t="str">
        <f t="shared" si="2"/>
        <v>岩手県宮古市重茂</v>
      </c>
      <c r="M176">
        <v>0</v>
      </c>
      <c r="N176">
        <v>1</v>
      </c>
      <c r="O176">
        <v>0</v>
      </c>
      <c r="P176">
        <v>0</v>
      </c>
      <c r="Q176">
        <v>0</v>
      </c>
      <c r="R176">
        <v>0</v>
      </c>
    </row>
    <row r="177" spans="1:18" x14ac:dyDescent="0.15">
      <c r="A177">
        <v>3202</v>
      </c>
      <c r="B177">
        <v>2823</v>
      </c>
      <c r="C177">
        <v>282303</v>
      </c>
      <c r="D177" s="47" t="s">
        <v>4609</v>
      </c>
      <c r="E177" t="s">
        <v>67</v>
      </c>
      <c r="F177" t="s">
        <v>397</v>
      </c>
      <c r="G177" t="s">
        <v>418</v>
      </c>
      <c r="H177" t="s">
        <v>70</v>
      </c>
      <c r="I177" t="s">
        <v>398</v>
      </c>
      <c r="J177" t="s">
        <v>419</v>
      </c>
      <c r="L177" t="str">
        <f t="shared" si="2"/>
        <v>岩手県宮古市片巣</v>
      </c>
      <c r="M177">
        <v>0</v>
      </c>
      <c r="N177">
        <v>1</v>
      </c>
      <c r="O177">
        <v>0</v>
      </c>
      <c r="P177">
        <v>0</v>
      </c>
      <c r="Q177">
        <v>0</v>
      </c>
      <c r="R177">
        <v>0</v>
      </c>
    </row>
    <row r="178" spans="1:18" x14ac:dyDescent="0.15">
      <c r="A178">
        <v>3202</v>
      </c>
      <c r="B178">
        <v>2826</v>
      </c>
      <c r="C178">
        <v>282632</v>
      </c>
      <c r="D178" s="47" t="s">
        <v>4610</v>
      </c>
      <c r="E178" t="s">
        <v>67</v>
      </c>
      <c r="F178" t="s">
        <v>397</v>
      </c>
      <c r="G178" t="s">
        <v>420</v>
      </c>
      <c r="H178" t="s">
        <v>70</v>
      </c>
      <c r="I178" t="s">
        <v>398</v>
      </c>
      <c r="J178" t="s">
        <v>421</v>
      </c>
      <c r="L178" t="str">
        <f t="shared" si="2"/>
        <v>岩手県宮古市門馬</v>
      </c>
      <c r="M178">
        <v>0</v>
      </c>
      <c r="N178">
        <v>1</v>
      </c>
      <c r="O178">
        <v>0</v>
      </c>
      <c r="P178">
        <v>0</v>
      </c>
      <c r="Q178">
        <v>0</v>
      </c>
      <c r="R178">
        <v>0</v>
      </c>
    </row>
    <row r="179" spans="1:18" x14ac:dyDescent="0.15">
      <c r="A179">
        <v>3202</v>
      </c>
      <c r="B179">
        <v>27</v>
      </c>
      <c r="C179">
        <v>270033</v>
      </c>
      <c r="D179" s="47" t="s">
        <v>4611</v>
      </c>
      <c r="E179" t="s">
        <v>67</v>
      </c>
      <c r="F179" t="s">
        <v>397</v>
      </c>
      <c r="G179" t="s">
        <v>422</v>
      </c>
      <c r="H179" t="s">
        <v>70</v>
      </c>
      <c r="I179" t="s">
        <v>398</v>
      </c>
      <c r="J179" t="s">
        <v>423</v>
      </c>
      <c r="L179" t="str">
        <f t="shared" si="2"/>
        <v>岩手県宮古市金浜</v>
      </c>
      <c r="M179">
        <v>0</v>
      </c>
      <c r="N179">
        <v>1</v>
      </c>
      <c r="O179">
        <v>0</v>
      </c>
      <c r="P179">
        <v>0</v>
      </c>
      <c r="Q179">
        <v>0</v>
      </c>
      <c r="R179">
        <v>0</v>
      </c>
    </row>
    <row r="180" spans="1:18" x14ac:dyDescent="0.15">
      <c r="A180">
        <v>3202</v>
      </c>
      <c r="B180">
        <v>27</v>
      </c>
      <c r="C180">
        <v>270039</v>
      </c>
      <c r="D180" s="47" t="s">
        <v>4612</v>
      </c>
      <c r="E180" t="s">
        <v>67</v>
      </c>
      <c r="F180" t="s">
        <v>397</v>
      </c>
      <c r="G180" t="s">
        <v>424</v>
      </c>
      <c r="H180" t="s">
        <v>70</v>
      </c>
      <c r="I180" t="s">
        <v>398</v>
      </c>
      <c r="J180" t="s">
        <v>425</v>
      </c>
      <c r="L180" t="str">
        <f t="shared" si="2"/>
        <v>岩手県宮古市河南</v>
      </c>
      <c r="M180">
        <v>0</v>
      </c>
      <c r="N180">
        <v>0</v>
      </c>
      <c r="O180">
        <v>0</v>
      </c>
      <c r="P180">
        <v>0</v>
      </c>
      <c r="Q180">
        <v>0</v>
      </c>
      <c r="R180">
        <v>0</v>
      </c>
    </row>
    <row r="181" spans="1:18" x14ac:dyDescent="0.15">
      <c r="A181">
        <v>3202</v>
      </c>
      <c r="B181">
        <v>27</v>
      </c>
      <c r="C181">
        <v>270078</v>
      </c>
      <c r="D181" s="47" t="s">
        <v>4613</v>
      </c>
      <c r="E181" t="s">
        <v>67</v>
      </c>
      <c r="F181" t="s">
        <v>397</v>
      </c>
      <c r="G181" t="s">
        <v>426</v>
      </c>
      <c r="H181" t="s">
        <v>70</v>
      </c>
      <c r="I181" t="s">
        <v>398</v>
      </c>
      <c r="J181" t="s">
        <v>427</v>
      </c>
      <c r="L181" t="str">
        <f t="shared" si="2"/>
        <v>岩手県宮古市鴨崎町</v>
      </c>
      <c r="M181">
        <v>0</v>
      </c>
      <c r="N181">
        <v>0</v>
      </c>
      <c r="O181">
        <v>0</v>
      </c>
      <c r="P181">
        <v>0</v>
      </c>
      <c r="Q181">
        <v>0</v>
      </c>
      <c r="R181">
        <v>0</v>
      </c>
    </row>
    <row r="182" spans="1:18" x14ac:dyDescent="0.15">
      <c r="A182">
        <v>3202</v>
      </c>
      <c r="B182">
        <v>2821</v>
      </c>
      <c r="C182">
        <v>282104</v>
      </c>
      <c r="D182" s="47" t="s">
        <v>4614</v>
      </c>
      <c r="E182" t="s">
        <v>67</v>
      </c>
      <c r="F182" t="s">
        <v>397</v>
      </c>
      <c r="G182" t="s">
        <v>428</v>
      </c>
      <c r="H182" t="s">
        <v>70</v>
      </c>
      <c r="I182" t="s">
        <v>398</v>
      </c>
      <c r="J182" t="s">
        <v>429</v>
      </c>
      <c r="L182" t="str">
        <f t="shared" si="2"/>
        <v>岩手県宮古市刈屋</v>
      </c>
      <c r="M182">
        <v>0</v>
      </c>
      <c r="N182">
        <v>1</v>
      </c>
      <c r="O182">
        <v>0</v>
      </c>
      <c r="P182">
        <v>0</v>
      </c>
      <c r="Q182">
        <v>0</v>
      </c>
      <c r="R182">
        <v>0</v>
      </c>
    </row>
    <row r="183" spans="1:18" x14ac:dyDescent="0.15">
      <c r="A183">
        <v>3202</v>
      </c>
      <c r="B183">
        <v>2824</v>
      </c>
      <c r="C183">
        <v>282402</v>
      </c>
      <c r="D183" s="47" t="s">
        <v>4615</v>
      </c>
      <c r="E183" t="s">
        <v>67</v>
      </c>
      <c r="F183" t="s">
        <v>397</v>
      </c>
      <c r="G183" t="s">
        <v>430</v>
      </c>
      <c r="H183" t="s">
        <v>70</v>
      </c>
      <c r="I183" t="s">
        <v>398</v>
      </c>
      <c r="J183" t="s">
        <v>431</v>
      </c>
      <c r="K183" t="s">
        <v>432</v>
      </c>
      <c r="L183" t="str">
        <f t="shared" si="2"/>
        <v>岩手県宮古市川井</v>
      </c>
      <c r="M183">
        <v>1</v>
      </c>
      <c r="N183">
        <v>1</v>
      </c>
      <c r="O183">
        <v>0</v>
      </c>
      <c r="P183">
        <v>0</v>
      </c>
      <c r="Q183">
        <v>0</v>
      </c>
      <c r="R183">
        <v>0</v>
      </c>
    </row>
    <row r="184" spans="1:18" x14ac:dyDescent="0.15">
      <c r="A184">
        <v>3202</v>
      </c>
      <c r="B184">
        <v>2823</v>
      </c>
      <c r="C184">
        <v>282302</v>
      </c>
      <c r="D184" s="47" t="s">
        <v>4616</v>
      </c>
      <c r="E184" t="s">
        <v>67</v>
      </c>
      <c r="F184" t="s">
        <v>397</v>
      </c>
      <c r="G184" t="s">
        <v>433</v>
      </c>
      <c r="H184" t="s">
        <v>70</v>
      </c>
      <c r="I184" t="s">
        <v>398</v>
      </c>
      <c r="J184" t="s">
        <v>431</v>
      </c>
      <c r="K184" t="s">
        <v>102</v>
      </c>
      <c r="L184" t="str">
        <f t="shared" si="2"/>
        <v>岩手県宮古市川井</v>
      </c>
      <c r="M184">
        <v>1</v>
      </c>
      <c r="N184">
        <v>1</v>
      </c>
      <c r="O184">
        <v>0</v>
      </c>
      <c r="P184">
        <v>0</v>
      </c>
      <c r="Q184">
        <v>0</v>
      </c>
      <c r="R184">
        <v>0</v>
      </c>
    </row>
    <row r="185" spans="1:18" x14ac:dyDescent="0.15">
      <c r="A185">
        <v>3202</v>
      </c>
      <c r="B185">
        <v>2825</v>
      </c>
      <c r="C185">
        <v>282513</v>
      </c>
      <c r="D185" s="47" t="s">
        <v>4617</v>
      </c>
      <c r="E185" t="s">
        <v>67</v>
      </c>
      <c r="F185" t="s">
        <v>397</v>
      </c>
      <c r="G185" t="s">
        <v>434</v>
      </c>
      <c r="H185" t="s">
        <v>70</v>
      </c>
      <c r="I185" t="s">
        <v>398</v>
      </c>
      <c r="J185" t="s">
        <v>435</v>
      </c>
      <c r="L185" t="str">
        <f t="shared" si="2"/>
        <v>岩手県宮古市川内</v>
      </c>
      <c r="M185">
        <v>0</v>
      </c>
      <c r="N185">
        <v>1</v>
      </c>
      <c r="O185">
        <v>0</v>
      </c>
      <c r="P185">
        <v>0</v>
      </c>
      <c r="Q185">
        <v>0</v>
      </c>
      <c r="R185">
        <v>0</v>
      </c>
    </row>
    <row r="186" spans="1:18" x14ac:dyDescent="0.15">
      <c r="A186">
        <v>3202</v>
      </c>
      <c r="B186">
        <v>27</v>
      </c>
      <c r="C186">
        <v>270042</v>
      </c>
      <c r="D186" s="47" t="s">
        <v>4618</v>
      </c>
      <c r="E186" t="s">
        <v>67</v>
      </c>
      <c r="F186" t="s">
        <v>397</v>
      </c>
      <c r="G186" t="s">
        <v>436</v>
      </c>
      <c r="H186" t="s">
        <v>70</v>
      </c>
      <c r="I186" t="s">
        <v>398</v>
      </c>
      <c r="J186" t="s">
        <v>437</v>
      </c>
      <c r="L186" t="str">
        <f t="shared" si="2"/>
        <v>岩手県宮古市神田沢町</v>
      </c>
      <c r="M186">
        <v>0</v>
      </c>
      <c r="N186">
        <v>0</v>
      </c>
      <c r="O186">
        <v>0</v>
      </c>
      <c r="P186">
        <v>0</v>
      </c>
      <c r="Q186">
        <v>0</v>
      </c>
      <c r="R186">
        <v>0</v>
      </c>
    </row>
    <row r="187" spans="1:18" x14ac:dyDescent="0.15">
      <c r="A187">
        <v>3202</v>
      </c>
      <c r="B187">
        <v>27</v>
      </c>
      <c r="C187">
        <v>270044</v>
      </c>
      <c r="D187" s="47" t="s">
        <v>4619</v>
      </c>
      <c r="E187" t="s">
        <v>67</v>
      </c>
      <c r="F187" t="s">
        <v>397</v>
      </c>
      <c r="G187" t="s">
        <v>438</v>
      </c>
      <c r="H187" t="s">
        <v>70</v>
      </c>
      <c r="I187" t="s">
        <v>398</v>
      </c>
      <c r="J187" t="s">
        <v>439</v>
      </c>
      <c r="L187" t="str">
        <f t="shared" si="2"/>
        <v>岩手県宮古市上鼻</v>
      </c>
      <c r="M187">
        <v>0</v>
      </c>
      <c r="N187">
        <v>0</v>
      </c>
      <c r="O187">
        <v>1</v>
      </c>
      <c r="P187">
        <v>0</v>
      </c>
      <c r="Q187">
        <v>0</v>
      </c>
      <c r="R187">
        <v>0</v>
      </c>
    </row>
    <row r="188" spans="1:18" x14ac:dyDescent="0.15">
      <c r="A188">
        <v>3202</v>
      </c>
      <c r="B188">
        <v>27</v>
      </c>
      <c r="C188">
        <v>270028</v>
      </c>
      <c r="D188" s="47" t="s">
        <v>4620</v>
      </c>
      <c r="E188" t="s">
        <v>67</v>
      </c>
      <c r="F188" t="s">
        <v>397</v>
      </c>
      <c r="G188" t="s">
        <v>440</v>
      </c>
      <c r="H188" t="s">
        <v>70</v>
      </c>
      <c r="I188" t="s">
        <v>398</v>
      </c>
      <c r="J188" t="s">
        <v>441</v>
      </c>
      <c r="L188" t="str">
        <f t="shared" si="2"/>
        <v>岩手県宮古市神林</v>
      </c>
      <c r="M188">
        <v>0</v>
      </c>
      <c r="N188">
        <v>0</v>
      </c>
      <c r="O188">
        <v>0</v>
      </c>
      <c r="P188">
        <v>0</v>
      </c>
      <c r="Q188">
        <v>0</v>
      </c>
      <c r="R188">
        <v>0</v>
      </c>
    </row>
    <row r="189" spans="1:18" x14ac:dyDescent="0.15">
      <c r="A189">
        <v>3202</v>
      </c>
      <c r="B189">
        <v>2826</v>
      </c>
      <c r="C189">
        <v>282631</v>
      </c>
      <c r="D189" s="47" t="s">
        <v>4621</v>
      </c>
      <c r="E189" t="s">
        <v>67</v>
      </c>
      <c r="F189" t="s">
        <v>397</v>
      </c>
      <c r="G189" t="s">
        <v>442</v>
      </c>
      <c r="H189" t="s">
        <v>70</v>
      </c>
      <c r="I189" t="s">
        <v>398</v>
      </c>
      <c r="J189" t="s">
        <v>443</v>
      </c>
      <c r="L189" t="str">
        <f t="shared" si="2"/>
        <v>岩手県宮古市区界</v>
      </c>
      <c r="M189">
        <v>0</v>
      </c>
      <c r="N189">
        <v>1</v>
      </c>
      <c r="O189">
        <v>0</v>
      </c>
      <c r="P189">
        <v>0</v>
      </c>
      <c r="Q189">
        <v>0</v>
      </c>
      <c r="R189">
        <v>0</v>
      </c>
    </row>
    <row r="190" spans="1:18" x14ac:dyDescent="0.15">
      <c r="A190">
        <v>3202</v>
      </c>
      <c r="B190">
        <v>27</v>
      </c>
      <c r="C190">
        <v>270008</v>
      </c>
      <c r="D190" s="47" t="s">
        <v>4622</v>
      </c>
      <c r="E190" t="s">
        <v>67</v>
      </c>
      <c r="F190" t="s">
        <v>397</v>
      </c>
      <c r="G190" t="s">
        <v>444</v>
      </c>
      <c r="H190" t="s">
        <v>70</v>
      </c>
      <c r="I190" t="s">
        <v>398</v>
      </c>
      <c r="J190" t="s">
        <v>445</v>
      </c>
      <c r="L190" t="str">
        <f t="shared" si="2"/>
        <v>岩手県宮古市熊野町</v>
      </c>
      <c r="M190">
        <v>0</v>
      </c>
      <c r="N190">
        <v>0</v>
      </c>
      <c r="O190">
        <v>0</v>
      </c>
      <c r="P190">
        <v>0</v>
      </c>
      <c r="Q190">
        <v>0</v>
      </c>
      <c r="R190">
        <v>0</v>
      </c>
    </row>
    <row r="191" spans="1:18" x14ac:dyDescent="0.15">
      <c r="A191">
        <v>3202</v>
      </c>
      <c r="B191">
        <v>27</v>
      </c>
      <c r="C191">
        <v>270085</v>
      </c>
      <c r="D191" s="47" t="s">
        <v>4623</v>
      </c>
      <c r="E191" t="s">
        <v>67</v>
      </c>
      <c r="F191" t="s">
        <v>397</v>
      </c>
      <c r="G191" t="s">
        <v>446</v>
      </c>
      <c r="H191" t="s">
        <v>70</v>
      </c>
      <c r="I191" t="s">
        <v>398</v>
      </c>
      <c r="J191" t="s">
        <v>447</v>
      </c>
      <c r="L191" t="str">
        <f t="shared" si="2"/>
        <v>岩手県宮古市黒田町</v>
      </c>
      <c r="M191">
        <v>0</v>
      </c>
      <c r="N191">
        <v>0</v>
      </c>
      <c r="O191">
        <v>0</v>
      </c>
      <c r="P191">
        <v>0</v>
      </c>
      <c r="Q191">
        <v>0</v>
      </c>
      <c r="R191">
        <v>0</v>
      </c>
    </row>
    <row r="192" spans="1:18" x14ac:dyDescent="0.15">
      <c r="A192">
        <v>3202</v>
      </c>
      <c r="B192">
        <v>27</v>
      </c>
      <c r="C192">
        <v>270065</v>
      </c>
      <c r="D192" s="47" t="s">
        <v>4624</v>
      </c>
      <c r="E192" t="s">
        <v>67</v>
      </c>
      <c r="F192" t="s">
        <v>397</v>
      </c>
      <c r="G192" t="s">
        <v>448</v>
      </c>
      <c r="H192" t="s">
        <v>70</v>
      </c>
      <c r="I192" t="s">
        <v>398</v>
      </c>
      <c r="J192" t="s">
        <v>449</v>
      </c>
      <c r="L192" t="str">
        <f t="shared" si="2"/>
        <v>岩手県宮古市黒森町</v>
      </c>
      <c r="M192">
        <v>0</v>
      </c>
      <c r="N192">
        <v>0</v>
      </c>
      <c r="O192">
        <v>0</v>
      </c>
      <c r="P192">
        <v>0</v>
      </c>
      <c r="Q192">
        <v>0</v>
      </c>
      <c r="R192">
        <v>0</v>
      </c>
    </row>
    <row r="193" spans="1:18" x14ac:dyDescent="0.15">
      <c r="A193">
        <v>3202</v>
      </c>
      <c r="B193">
        <v>27</v>
      </c>
      <c r="C193">
        <v>270006</v>
      </c>
      <c r="D193" s="47" t="s">
        <v>4625</v>
      </c>
      <c r="E193" t="s">
        <v>67</v>
      </c>
      <c r="F193" t="s">
        <v>397</v>
      </c>
      <c r="G193" t="s">
        <v>450</v>
      </c>
      <c r="H193" t="s">
        <v>70</v>
      </c>
      <c r="I193" t="s">
        <v>398</v>
      </c>
      <c r="J193" t="s">
        <v>451</v>
      </c>
      <c r="L193" t="str">
        <f t="shared" si="2"/>
        <v>岩手県宮古市鍬ケ崎</v>
      </c>
      <c r="M193">
        <v>0</v>
      </c>
      <c r="N193">
        <v>0</v>
      </c>
      <c r="O193">
        <v>0</v>
      </c>
      <c r="P193">
        <v>0</v>
      </c>
      <c r="Q193">
        <v>0</v>
      </c>
      <c r="R193">
        <v>0</v>
      </c>
    </row>
    <row r="194" spans="1:18" x14ac:dyDescent="0.15">
      <c r="A194">
        <v>3202</v>
      </c>
      <c r="B194">
        <v>27</v>
      </c>
      <c r="C194">
        <v>270046</v>
      </c>
      <c r="D194" s="47" t="s">
        <v>4626</v>
      </c>
      <c r="E194" t="s">
        <v>67</v>
      </c>
      <c r="F194" t="s">
        <v>397</v>
      </c>
      <c r="G194" t="s">
        <v>452</v>
      </c>
      <c r="H194" t="s">
        <v>70</v>
      </c>
      <c r="I194" t="s">
        <v>398</v>
      </c>
      <c r="J194" t="s">
        <v>453</v>
      </c>
      <c r="L194" t="str">
        <f t="shared" si="2"/>
        <v>岩手県宮古市花原市</v>
      </c>
      <c r="M194">
        <v>0</v>
      </c>
      <c r="N194">
        <v>1</v>
      </c>
      <c r="O194">
        <v>0</v>
      </c>
      <c r="P194">
        <v>0</v>
      </c>
      <c r="Q194">
        <v>0</v>
      </c>
      <c r="R194">
        <v>0</v>
      </c>
    </row>
    <row r="195" spans="1:18" x14ac:dyDescent="0.15">
      <c r="A195">
        <v>3202</v>
      </c>
      <c r="B195">
        <v>27</v>
      </c>
      <c r="C195">
        <v>270005</v>
      </c>
      <c r="D195" s="47" t="s">
        <v>4627</v>
      </c>
      <c r="E195" t="s">
        <v>67</v>
      </c>
      <c r="F195" t="s">
        <v>397</v>
      </c>
      <c r="G195" t="s">
        <v>454</v>
      </c>
      <c r="H195" t="s">
        <v>70</v>
      </c>
      <c r="I195" t="s">
        <v>398</v>
      </c>
      <c r="J195" t="s">
        <v>455</v>
      </c>
      <c r="L195" t="str">
        <f t="shared" ref="L195:L258" si="3">H195&amp;I195&amp;J195</f>
        <v>岩手県宮古市光岸地</v>
      </c>
      <c r="M195">
        <v>0</v>
      </c>
      <c r="N195">
        <v>0</v>
      </c>
      <c r="O195">
        <v>0</v>
      </c>
      <c r="P195">
        <v>0</v>
      </c>
      <c r="Q195">
        <v>0</v>
      </c>
      <c r="R195">
        <v>0</v>
      </c>
    </row>
    <row r="196" spans="1:18" x14ac:dyDescent="0.15">
      <c r="A196">
        <v>3202</v>
      </c>
      <c r="B196">
        <v>27</v>
      </c>
      <c r="C196">
        <v>270071</v>
      </c>
      <c r="D196" s="47" t="s">
        <v>4628</v>
      </c>
      <c r="E196" t="s">
        <v>67</v>
      </c>
      <c r="F196" t="s">
        <v>397</v>
      </c>
      <c r="G196" t="s">
        <v>456</v>
      </c>
      <c r="H196" t="s">
        <v>70</v>
      </c>
      <c r="I196" t="s">
        <v>398</v>
      </c>
      <c r="J196" t="s">
        <v>457</v>
      </c>
      <c r="L196" t="str">
        <f t="shared" si="3"/>
        <v>岩手県宮古市小沢</v>
      </c>
      <c r="M196">
        <v>0</v>
      </c>
      <c r="N196">
        <v>0</v>
      </c>
      <c r="O196">
        <v>1</v>
      </c>
      <c r="P196">
        <v>0</v>
      </c>
      <c r="Q196">
        <v>0</v>
      </c>
      <c r="R196">
        <v>0</v>
      </c>
    </row>
    <row r="197" spans="1:18" x14ac:dyDescent="0.15">
      <c r="A197">
        <v>3202</v>
      </c>
      <c r="B197">
        <v>27</v>
      </c>
      <c r="C197">
        <v>270038</v>
      </c>
      <c r="D197" s="47" t="s">
        <v>4629</v>
      </c>
      <c r="E197" t="s">
        <v>67</v>
      </c>
      <c r="F197" t="s">
        <v>397</v>
      </c>
      <c r="G197" t="s">
        <v>458</v>
      </c>
      <c r="H197" t="s">
        <v>70</v>
      </c>
      <c r="I197" t="s">
        <v>398</v>
      </c>
      <c r="J197" t="s">
        <v>459</v>
      </c>
      <c r="L197" t="str">
        <f t="shared" si="3"/>
        <v>岩手県宮古市小山田</v>
      </c>
      <c r="M197">
        <v>0</v>
      </c>
      <c r="N197">
        <v>1</v>
      </c>
      <c r="O197">
        <v>0</v>
      </c>
      <c r="P197">
        <v>0</v>
      </c>
      <c r="Q197">
        <v>0</v>
      </c>
      <c r="R197">
        <v>0</v>
      </c>
    </row>
    <row r="198" spans="1:18" x14ac:dyDescent="0.15">
      <c r="A198">
        <v>3202</v>
      </c>
      <c r="B198">
        <v>27</v>
      </c>
      <c r="C198">
        <v>270076</v>
      </c>
      <c r="D198" s="47" t="s">
        <v>4630</v>
      </c>
      <c r="E198" t="s">
        <v>67</v>
      </c>
      <c r="F198" t="s">
        <v>397</v>
      </c>
      <c r="G198" t="s">
        <v>460</v>
      </c>
      <c r="H198" t="s">
        <v>70</v>
      </c>
      <c r="I198" t="s">
        <v>398</v>
      </c>
      <c r="J198" t="s">
        <v>461</v>
      </c>
      <c r="L198" t="str">
        <f t="shared" si="3"/>
        <v>岩手県宮古市栄町</v>
      </c>
      <c r="M198">
        <v>0</v>
      </c>
      <c r="N198">
        <v>0</v>
      </c>
      <c r="O198">
        <v>0</v>
      </c>
      <c r="P198">
        <v>0</v>
      </c>
      <c r="Q198">
        <v>0</v>
      </c>
      <c r="R198">
        <v>0</v>
      </c>
    </row>
    <row r="199" spans="1:18" x14ac:dyDescent="0.15">
      <c r="A199">
        <v>3202</v>
      </c>
      <c r="B199">
        <v>27</v>
      </c>
      <c r="C199">
        <v>270096</v>
      </c>
      <c r="D199" s="47" t="s">
        <v>4631</v>
      </c>
      <c r="E199" t="s">
        <v>67</v>
      </c>
      <c r="F199" t="s">
        <v>397</v>
      </c>
      <c r="G199" t="s">
        <v>462</v>
      </c>
      <c r="H199" t="s">
        <v>70</v>
      </c>
      <c r="I199" t="s">
        <v>398</v>
      </c>
      <c r="J199" t="s">
        <v>463</v>
      </c>
      <c r="L199" t="str">
        <f t="shared" si="3"/>
        <v>岩手県宮古市崎鍬ケ崎</v>
      </c>
      <c r="M199">
        <v>0</v>
      </c>
      <c r="N199">
        <v>1</v>
      </c>
      <c r="O199">
        <v>0</v>
      </c>
      <c r="P199">
        <v>0</v>
      </c>
      <c r="Q199">
        <v>0</v>
      </c>
      <c r="R199">
        <v>0</v>
      </c>
    </row>
    <row r="200" spans="1:18" x14ac:dyDescent="0.15">
      <c r="A200">
        <v>3202</v>
      </c>
      <c r="B200">
        <v>27</v>
      </c>
      <c r="C200">
        <v>270097</v>
      </c>
      <c r="D200" s="47" t="s">
        <v>4632</v>
      </c>
      <c r="E200" t="s">
        <v>67</v>
      </c>
      <c r="F200" t="s">
        <v>397</v>
      </c>
      <c r="G200" t="s">
        <v>464</v>
      </c>
      <c r="H200" t="s">
        <v>70</v>
      </c>
      <c r="I200" t="s">
        <v>398</v>
      </c>
      <c r="J200" t="s">
        <v>465</v>
      </c>
      <c r="L200" t="str">
        <f t="shared" si="3"/>
        <v>岩手県宮古市崎山</v>
      </c>
      <c r="M200">
        <v>0</v>
      </c>
      <c r="N200">
        <v>1</v>
      </c>
      <c r="O200">
        <v>0</v>
      </c>
      <c r="P200">
        <v>0</v>
      </c>
      <c r="Q200">
        <v>0</v>
      </c>
      <c r="R200">
        <v>0</v>
      </c>
    </row>
    <row r="201" spans="1:18" x14ac:dyDescent="0.15">
      <c r="A201">
        <v>3202</v>
      </c>
      <c r="B201">
        <v>27</v>
      </c>
      <c r="C201">
        <v>270072</v>
      </c>
      <c r="D201" s="47" t="s">
        <v>4633</v>
      </c>
      <c r="E201" t="s">
        <v>67</v>
      </c>
      <c r="F201" t="s">
        <v>397</v>
      </c>
      <c r="G201" t="s">
        <v>466</v>
      </c>
      <c r="H201" t="s">
        <v>70</v>
      </c>
      <c r="I201" t="s">
        <v>398</v>
      </c>
      <c r="J201" t="s">
        <v>467</v>
      </c>
      <c r="L201" t="str">
        <f t="shared" si="3"/>
        <v>岩手県宮古市五月町</v>
      </c>
      <c r="M201">
        <v>0</v>
      </c>
      <c r="N201">
        <v>0</v>
      </c>
      <c r="O201">
        <v>0</v>
      </c>
      <c r="P201">
        <v>0</v>
      </c>
      <c r="Q201">
        <v>0</v>
      </c>
      <c r="R201">
        <v>0</v>
      </c>
    </row>
    <row r="202" spans="1:18" x14ac:dyDescent="0.15">
      <c r="A202">
        <v>3202</v>
      </c>
      <c r="B202">
        <v>27</v>
      </c>
      <c r="C202">
        <v>270095</v>
      </c>
      <c r="D202" s="47" t="s">
        <v>4634</v>
      </c>
      <c r="E202" t="s">
        <v>67</v>
      </c>
      <c r="F202" t="s">
        <v>397</v>
      </c>
      <c r="G202" t="s">
        <v>468</v>
      </c>
      <c r="H202" t="s">
        <v>70</v>
      </c>
      <c r="I202" t="s">
        <v>398</v>
      </c>
      <c r="J202" t="s">
        <v>469</v>
      </c>
      <c r="L202" t="str">
        <f t="shared" si="3"/>
        <v>岩手県宮古市佐原</v>
      </c>
      <c r="M202">
        <v>0</v>
      </c>
      <c r="N202">
        <v>0</v>
      </c>
      <c r="O202">
        <v>1</v>
      </c>
      <c r="P202">
        <v>0</v>
      </c>
      <c r="Q202">
        <v>0</v>
      </c>
      <c r="R202">
        <v>0</v>
      </c>
    </row>
    <row r="203" spans="1:18" x14ac:dyDescent="0.15">
      <c r="A203">
        <v>3202</v>
      </c>
      <c r="B203">
        <v>27</v>
      </c>
      <c r="C203">
        <v>270088</v>
      </c>
      <c r="D203" s="47" t="s">
        <v>4635</v>
      </c>
      <c r="E203" t="s">
        <v>67</v>
      </c>
      <c r="F203" t="s">
        <v>397</v>
      </c>
      <c r="G203" t="s">
        <v>470</v>
      </c>
      <c r="H203" t="s">
        <v>70</v>
      </c>
      <c r="I203" t="s">
        <v>398</v>
      </c>
      <c r="J203" t="s">
        <v>471</v>
      </c>
      <c r="L203" t="str">
        <f t="shared" si="3"/>
        <v>岩手県宮古市沢田</v>
      </c>
      <c r="M203">
        <v>0</v>
      </c>
      <c r="N203">
        <v>0</v>
      </c>
      <c r="O203">
        <v>0</v>
      </c>
      <c r="P203">
        <v>0</v>
      </c>
      <c r="Q203">
        <v>0</v>
      </c>
      <c r="R203">
        <v>0</v>
      </c>
    </row>
    <row r="204" spans="1:18" x14ac:dyDescent="0.15">
      <c r="A204">
        <v>3202</v>
      </c>
      <c r="B204">
        <v>2702</v>
      </c>
      <c r="C204">
        <v>270201</v>
      </c>
      <c r="D204" s="47" t="s">
        <v>4636</v>
      </c>
      <c r="E204" t="s">
        <v>67</v>
      </c>
      <c r="F204" t="s">
        <v>397</v>
      </c>
      <c r="G204" t="s">
        <v>472</v>
      </c>
      <c r="H204" t="s">
        <v>70</v>
      </c>
      <c r="I204" t="s">
        <v>398</v>
      </c>
      <c r="J204" t="s">
        <v>473</v>
      </c>
      <c r="L204" t="str">
        <f t="shared" si="3"/>
        <v>岩手県宮古市白浜</v>
      </c>
      <c r="M204">
        <v>0</v>
      </c>
      <c r="N204">
        <v>1</v>
      </c>
      <c r="O204">
        <v>0</v>
      </c>
      <c r="P204">
        <v>0</v>
      </c>
      <c r="Q204">
        <v>0</v>
      </c>
      <c r="R204">
        <v>0</v>
      </c>
    </row>
    <row r="205" spans="1:18" x14ac:dyDescent="0.15">
      <c r="A205">
        <v>3202</v>
      </c>
      <c r="B205">
        <v>27</v>
      </c>
      <c r="C205">
        <v>270081</v>
      </c>
      <c r="D205" s="47" t="s">
        <v>4637</v>
      </c>
      <c r="E205" t="s">
        <v>67</v>
      </c>
      <c r="F205" t="s">
        <v>397</v>
      </c>
      <c r="G205" t="s">
        <v>474</v>
      </c>
      <c r="H205" t="s">
        <v>70</v>
      </c>
      <c r="I205" t="s">
        <v>398</v>
      </c>
      <c r="J205" t="s">
        <v>475</v>
      </c>
      <c r="L205" t="str">
        <f t="shared" si="3"/>
        <v>岩手県宮古市新川町</v>
      </c>
      <c r="M205">
        <v>0</v>
      </c>
      <c r="N205">
        <v>0</v>
      </c>
      <c r="O205">
        <v>0</v>
      </c>
      <c r="P205">
        <v>0</v>
      </c>
      <c r="Q205">
        <v>0</v>
      </c>
      <c r="R205">
        <v>0</v>
      </c>
    </row>
    <row r="206" spans="1:18" x14ac:dyDescent="0.15">
      <c r="A206">
        <v>3202</v>
      </c>
      <c r="B206">
        <v>27</v>
      </c>
      <c r="C206">
        <v>270084</v>
      </c>
      <c r="D206" s="47" t="s">
        <v>4638</v>
      </c>
      <c r="E206" t="s">
        <v>67</v>
      </c>
      <c r="F206" t="s">
        <v>397</v>
      </c>
      <c r="G206" t="s">
        <v>476</v>
      </c>
      <c r="H206" t="s">
        <v>70</v>
      </c>
      <c r="I206" t="s">
        <v>398</v>
      </c>
      <c r="J206" t="s">
        <v>477</v>
      </c>
      <c r="L206" t="str">
        <f t="shared" si="3"/>
        <v>岩手県宮古市末広町</v>
      </c>
      <c r="M206">
        <v>0</v>
      </c>
      <c r="N206">
        <v>0</v>
      </c>
      <c r="O206">
        <v>0</v>
      </c>
      <c r="P206">
        <v>0</v>
      </c>
      <c r="Q206">
        <v>0</v>
      </c>
      <c r="R206">
        <v>0</v>
      </c>
    </row>
    <row r="207" spans="1:18" x14ac:dyDescent="0.15">
      <c r="A207">
        <v>3202</v>
      </c>
      <c r="B207">
        <v>2825</v>
      </c>
      <c r="C207">
        <v>282512</v>
      </c>
      <c r="D207" s="47" t="s">
        <v>4639</v>
      </c>
      <c r="E207" t="s">
        <v>67</v>
      </c>
      <c r="F207" t="s">
        <v>397</v>
      </c>
      <c r="G207" t="s">
        <v>478</v>
      </c>
      <c r="H207" t="s">
        <v>70</v>
      </c>
      <c r="I207" t="s">
        <v>398</v>
      </c>
      <c r="J207" t="s">
        <v>479</v>
      </c>
      <c r="L207" t="str">
        <f t="shared" si="3"/>
        <v>岩手県宮古市鈴久名</v>
      </c>
      <c r="M207">
        <v>0</v>
      </c>
      <c r="N207">
        <v>1</v>
      </c>
      <c r="O207">
        <v>0</v>
      </c>
      <c r="P207">
        <v>0</v>
      </c>
      <c r="Q207">
        <v>0</v>
      </c>
      <c r="R207">
        <v>0</v>
      </c>
    </row>
    <row r="208" spans="1:18" x14ac:dyDescent="0.15">
      <c r="A208">
        <v>3202</v>
      </c>
      <c r="B208">
        <v>27</v>
      </c>
      <c r="C208">
        <v>270058</v>
      </c>
      <c r="D208" s="47" t="s">
        <v>4640</v>
      </c>
      <c r="E208" t="s">
        <v>67</v>
      </c>
      <c r="F208" t="s">
        <v>397</v>
      </c>
      <c r="G208" t="s">
        <v>480</v>
      </c>
      <c r="H208" t="s">
        <v>70</v>
      </c>
      <c r="I208" t="s">
        <v>398</v>
      </c>
      <c r="J208" t="s">
        <v>481</v>
      </c>
      <c r="L208" t="str">
        <f t="shared" si="3"/>
        <v>岩手県宮古市千徳</v>
      </c>
      <c r="M208">
        <v>0</v>
      </c>
      <c r="N208">
        <v>0</v>
      </c>
      <c r="O208">
        <v>0</v>
      </c>
      <c r="P208">
        <v>0</v>
      </c>
      <c r="Q208">
        <v>0</v>
      </c>
      <c r="R208">
        <v>0</v>
      </c>
    </row>
    <row r="209" spans="1:18" x14ac:dyDescent="0.15">
      <c r="A209">
        <v>3202</v>
      </c>
      <c r="B209">
        <v>27</v>
      </c>
      <c r="C209">
        <v>270043</v>
      </c>
      <c r="D209" s="47" t="s">
        <v>4641</v>
      </c>
      <c r="E209" t="s">
        <v>67</v>
      </c>
      <c r="F209" t="s">
        <v>397</v>
      </c>
      <c r="G209" t="s">
        <v>482</v>
      </c>
      <c r="H209" t="s">
        <v>70</v>
      </c>
      <c r="I209" t="s">
        <v>398</v>
      </c>
      <c r="J209" t="s">
        <v>483</v>
      </c>
      <c r="L209" t="str">
        <f t="shared" si="3"/>
        <v>岩手県宮古市千徳町</v>
      </c>
      <c r="M209">
        <v>0</v>
      </c>
      <c r="N209">
        <v>1</v>
      </c>
      <c r="O209">
        <v>0</v>
      </c>
      <c r="P209">
        <v>0</v>
      </c>
      <c r="Q209">
        <v>0</v>
      </c>
      <c r="R209">
        <v>0</v>
      </c>
    </row>
    <row r="210" spans="1:18" x14ac:dyDescent="0.15">
      <c r="A210">
        <v>3202</v>
      </c>
      <c r="B210">
        <v>27</v>
      </c>
      <c r="C210">
        <v>270024</v>
      </c>
      <c r="D210" s="47" t="s">
        <v>4642</v>
      </c>
      <c r="E210" t="s">
        <v>67</v>
      </c>
      <c r="F210" t="s">
        <v>397</v>
      </c>
      <c r="G210" t="s">
        <v>484</v>
      </c>
      <c r="H210" t="s">
        <v>70</v>
      </c>
      <c r="I210" t="s">
        <v>398</v>
      </c>
      <c r="J210" t="s">
        <v>485</v>
      </c>
      <c r="L210" t="str">
        <f t="shared" si="3"/>
        <v>岩手県宮古市磯鶏</v>
      </c>
      <c r="M210">
        <v>0</v>
      </c>
      <c r="N210">
        <v>1</v>
      </c>
      <c r="O210">
        <v>0</v>
      </c>
      <c r="P210">
        <v>0</v>
      </c>
      <c r="Q210">
        <v>0</v>
      </c>
      <c r="R210">
        <v>0</v>
      </c>
    </row>
    <row r="211" spans="1:18" x14ac:dyDescent="0.15">
      <c r="A211">
        <v>3202</v>
      </c>
      <c r="B211">
        <v>27</v>
      </c>
      <c r="C211">
        <v>270022</v>
      </c>
      <c r="D211" s="47" t="s">
        <v>4643</v>
      </c>
      <c r="E211" t="s">
        <v>67</v>
      </c>
      <c r="F211" t="s">
        <v>397</v>
      </c>
      <c r="G211" t="s">
        <v>486</v>
      </c>
      <c r="H211" t="s">
        <v>70</v>
      </c>
      <c r="I211" t="s">
        <v>398</v>
      </c>
      <c r="J211" t="s">
        <v>487</v>
      </c>
      <c r="L211" t="str">
        <f t="shared" si="3"/>
        <v>岩手県宮古市磯鶏石崎</v>
      </c>
      <c r="M211">
        <v>0</v>
      </c>
      <c r="N211">
        <v>0</v>
      </c>
      <c r="O211">
        <v>0</v>
      </c>
      <c r="P211">
        <v>0</v>
      </c>
      <c r="Q211">
        <v>0</v>
      </c>
      <c r="R211">
        <v>0</v>
      </c>
    </row>
    <row r="212" spans="1:18" x14ac:dyDescent="0.15">
      <c r="A212">
        <v>3202</v>
      </c>
      <c r="B212">
        <v>27</v>
      </c>
      <c r="C212">
        <v>270023</v>
      </c>
      <c r="D212" s="47" t="s">
        <v>4644</v>
      </c>
      <c r="E212" t="s">
        <v>67</v>
      </c>
      <c r="F212" t="s">
        <v>397</v>
      </c>
      <c r="G212" t="s">
        <v>488</v>
      </c>
      <c r="H212" t="s">
        <v>70</v>
      </c>
      <c r="I212" t="s">
        <v>398</v>
      </c>
      <c r="J212" t="s">
        <v>489</v>
      </c>
      <c r="L212" t="str">
        <f t="shared" si="3"/>
        <v>岩手県宮古市磯鶏沖</v>
      </c>
      <c r="M212">
        <v>0</v>
      </c>
      <c r="N212">
        <v>0</v>
      </c>
      <c r="O212">
        <v>0</v>
      </c>
      <c r="P212">
        <v>0</v>
      </c>
      <c r="Q212">
        <v>0</v>
      </c>
      <c r="R212">
        <v>0</v>
      </c>
    </row>
    <row r="213" spans="1:18" x14ac:dyDescent="0.15">
      <c r="A213">
        <v>3202</v>
      </c>
      <c r="B213">
        <v>27</v>
      </c>
      <c r="C213">
        <v>270027</v>
      </c>
      <c r="D213" s="47" t="s">
        <v>4645</v>
      </c>
      <c r="E213" t="s">
        <v>67</v>
      </c>
      <c r="F213" t="s">
        <v>397</v>
      </c>
      <c r="G213" t="s">
        <v>490</v>
      </c>
      <c r="H213" t="s">
        <v>70</v>
      </c>
      <c r="I213" t="s">
        <v>398</v>
      </c>
      <c r="J213" t="s">
        <v>491</v>
      </c>
      <c r="L213" t="str">
        <f t="shared" si="3"/>
        <v>岩手県宮古市磯鶏西</v>
      </c>
      <c r="M213">
        <v>0</v>
      </c>
      <c r="N213">
        <v>0</v>
      </c>
      <c r="O213">
        <v>0</v>
      </c>
      <c r="P213">
        <v>0</v>
      </c>
      <c r="Q213">
        <v>0</v>
      </c>
      <c r="R213">
        <v>0</v>
      </c>
    </row>
    <row r="214" spans="1:18" x14ac:dyDescent="0.15">
      <c r="A214">
        <v>3202</v>
      </c>
      <c r="B214">
        <v>27</v>
      </c>
      <c r="C214">
        <v>270032</v>
      </c>
      <c r="D214" s="47" t="s">
        <v>4646</v>
      </c>
      <c r="E214" t="s">
        <v>67</v>
      </c>
      <c r="F214" t="s">
        <v>397</v>
      </c>
      <c r="G214" t="s">
        <v>492</v>
      </c>
      <c r="H214" t="s">
        <v>70</v>
      </c>
      <c r="I214" t="s">
        <v>398</v>
      </c>
      <c r="J214" t="s">
        <v>493</v>
      </c>
      <c r="L214" t="str">
        <f t="shared" si="3"/>
        <v>岩手県宮古市高浜</v>
      </c>
      <c r="M214">
        <v>0</v>
      </c>
      <c r="N214">
        <v>1</v>
      </c>
      <c r="O214">
        <v>0</v>
      </c>
      <c r="P214">
        <v>0</v>
      </c>
      <c r="Q214">
        <v>0</v>
      </c>
      <c r="R214">
        <v>0</v>
      </c>
    </row>
    <row r="215" spans="1:18" x14ac:dyDescent="0.15">
      <c r="A215">
        <v>3202</v>
      </c>
      <c r="B215">
        <v>27</v>
      </c>
      <c r="C215">
        <v>270036</v>
      </c>
      <c r="D215" s="47" t="s">
        <v>4647</v>
      </c>
      <c r="E215" t="s">
        <v>67</v>
      </c>
      <c r="F215" t="s">
        <v>397</v>
      </c>
      <c r="G215" t="s">
        <v>494</v>
      </c>
      <c r="H215" t="s">
        <v>70</v>
      </c>
      <c r="I215" t="s">
        <v>398</v>
      </c>
      <c r="J215" t="s">
        <v>495</v>
      </c>
      <c r="L215" t="str">
        <f t="shared" si="3"/>
        <v>岩手県宮古市田鎖</v>
      </c>
      <c r="M215">
        <v>0</v>
      </c>
      <c r="N215">
        <v>1</v>
      </c>
      <c r="O215">
        <v>0</v>
      </c>
      <c r="P215">
        <v>0</v>
      </c>
      <c r="Q215">
        <v>0</v>
      </c>
      <c r="R215">
        <v>0</v>
      </c>
    </row>
    <row r="216" spans="1:18" x14ac:dyDescent="0.15">
      <c r="A216">
        <v>3202</v>
      </c>
      <c r="B216">
        <v>27</v>
      </c>
      <c r="C216">
        <v>270009</v>
      </c>
      <c r="D216" s="47" t="s">
        <v>4648</v>
      </c>
      <c r="E216" t="s">
        <v>67</v>
      </c>
      <c r="F216" t="s">
        <v>397</v>
      </c>
      <c r="G216" t="s">
        <v>496</v>
      </c>
      <c r="H216" t="s">
        <v>70</v>
      </c>
      <c r="I216" t="s">
        <v>398</v>
      </c>
      <c r="J216" t="s">
        <v>497</v>
      </c>
      <c r="L216" t="str">
        <f t="shared" si="3"/>
        <v>岩手県宮古市蛸の浜町</v>
      </c>
      <c r="M216">
        <v>0</v>
      </c>
      <c r="N216">
        <v>0</v>
      </c>
      <c r="O216">
        <v>0</v>
      </c>
      <c r="P216">
        <v>0</v>
      </c>
      <c r="Q216">
        <v>0</v>
      </c>
      <c r="R216">
        <v>0</v>
      </c>
    </row>
    <row r="217" spans="1:18" x14ac:dyDescent="0.15">
      <c r="A217">
        <v>3202</v>
      </c>
      <c r="B217">
        <v>27</v>
      </c>
      <c r="C217">
        <v>270067</v>
      </c>
      <c r="D217" s="47" t="s">
        <v>4649</v>
      </c>
      <c r="E217" t="s">
        <v>67</v>
      </c>
      <c r="F217" t="s">
        <v>397</v>
      </c>
      <c r="G217" t="s">
        <v>498</v>
      </c>
      <c r="H217" t="s">
        <v>70</v>
      </c>
      <c r="I217" t="s">
        <v>398</v>
      </c>
      <c r="J217" t="s">
        <v>499</v>
      </c>
      <c r="L217" t="str">
        <f t="shared" si="3"/>
        <v>岩手県宮古市田代</v>
      </c>
      <c r="M217">
        <v>0</v>
      </c>
      <c r="N217">
        <v>1</v>
      </c>
      <c r="O217">
        <v>0</v>
      </c>
      <c r="P217">
        <v>0</v>
      </c>
      <c r="Q217">
        <v>0</v>
      </c>
      <c r="R217">
        <v>0</v>
      </c>
    </row>
    <row r="218" spans="1:18" x14ac:dyDescent="0.15">
      <c r="A218">
        <v>3202</v>
      </c>
      <c r="B218">
        <v>27</v>
      </c>
      <c r="C218">
        <v>270077</v>
      </c>
      <c r="D218" s="47" t="s">
        <v>4650</v>
      </c>
      <c r="E218" t="s">
        <v>67</v>
      </c>
      <c r="F218" t="s">
        <v>397</v>
      </c>
      <c r="G218" t="s">
        <v>500</v>
      </c>
      <c r="H218" t="s">
        <v>70</v>
      </c>
      <c r="I218" t="s">
        <v>398</v>
      </c>
      <c r="J218" t="s">
        <v>501</v>
      </c>
      <c r="L218" t="str">
        <f t="shared" si="3"/>
        <v>岩手県宮古市舘合町</v>
      </c>
      <c r="M218">
        <v>0</v>
      </c>
      <c r="N218">
        <v>0</v>
      </c>
      <c r="O218">
        <v>0</v>
      </c>
      <c r="P218">
        <v>0</v>
      </c>
      <c r="Q218">
        <v>0</v>
      </c>
      <c r="R218">
        <v>0</v>
      </c>
    </row>
    <row r="219" spans="1:18" x14ac:dyDescent="0.15">
      <c r="A219">
        <v>3202</v>
      </c>
      <c r="B219">
        <v>27</v>
      </c>
      <c r="C219">
        <v>270066</v>
      </c>
      <c r="D219" s="47" t="s">
        <v>4651</v>
      </c>
      <c r="E219" t="s">
        <v>67</v>
      </c>
      <c r="F219" t="s">
        <v>397</v>
      </c>
      <c r="G219" t="s">
        <v>502</v>
      </c>
      <c r="H219" t="s">
        <v>70</v>
      </c>
      <c r="I219" t="s">
        <v>398</v>
      </c>
      <c r="J219" t="s">
        <v>503</v>
      </c>
      <c r="L219" t="str">
        <f t="shared" si="3"/>
        <v>岩手県宮古市田の神</v>
      </c>
      <c r="M219">
        <v>0</v>
      </c>
      <c r="N219">
        <v>0</v>
      </c>
      <c r="O219">
        <v>1</v>
      </c>
      <c r="P219">
        <v>0</v>
      </c>
      <c r="Q219">
        <v>0</v>
      </c>
      <c r="R219">
        <v>0</v>
      </c>
    </row>
    <row r="220" spans="1:18" x14ac:dyDescent="0.15">
      <c r="A220">
        <v>3202</v>
      </c>
      <c r="B220">
        <v>2703</v>
      </c>
      <c r="C220">
        <v>270307</v>
      </c>
      <c r="D220" s="47" t="s">
        <v>4652</v>
      </c>
      <c r="E220" t="s">
        <v>67</v>
      </c>
      <c r="F220" t="s">
        <v>397</v>
      </c>
      <c r="G220" t="s">
        <v>504</v>
      </c>
      <c r="H220" t="s">
        <v>70</v>
      </c>
      <c r="I220" t="s">
        <v>398</v>
      </c>
      <c r="J220" t="s">
        <v>505</v>
      </c>
      <c r="L220" t="str">
        <f t="shared" si="3"/>
        <v>岩手県宮古市田老</v>
      </c>
      <c r="M220">
        <v>0</v>
      </c>
      <c r="N220">
        <v>0</v>
      </c>
      <c r="O220">
        <v>1</v>
      </c>
      <c r="P220">
        <v>0</v>
      </c>
      <c r="Q220">
        <v>0</v>
      </c>
      <c r="R220">
        <v>0</v>
      </c>
    </row>
    <row r="221" spans="1:18" x14ac:dyDescent="0.15">
      <c r="A221">
        <v>3202</v>
      </c>
      <c r="B221">
        <v>2703</v>
      </c>
      <c r="C221">
        <v>270359</v>
      </c>
      <c r="D221" s="47" t="s">
        <v>4653</v>
      </c>
      <c r="E221" t="s">
        <v>67</v>
      </c>
      <c r="F221" t="s">
        <v>397</v>
      </c>
      <c r="G221" t="s">
        <v>506</v>
      </c>
      <c r="H221" t="s">
        <v>70</v>
      </c>
      <c r="I221" t="s">
        <v>398</v>
      </c>
      <c r="J221" t="s">
        <v>507</v>
      </c>
      <c r="L221" t="str">
        <f t="shared" si="3"/>
        <v>岩手県宮古市田老青倉</v>
      </c>
      <c r="M221">
        <v>0</v>
      </c>
      <c r="N221">
        <v>0</v>
      </c>
      <c r="O221">
        <v>0</v>
      </c>
      <c r="P221">
        <v>0</v>
      </c>
      <c r="Q221">
        <v>0</v>
      </c>
      <c r="R221">
        <v>0</v>
      </c>
    </row>
    <row r="222" spans="1:18" x14ac:dyDescent="0.15">
      <c r="A222">
        <v>3202</v>
      </c>
      <c r="B222">
        <v>2703</v>
      </c>
      <c r="C222">
        <v>270322</v>
      </c>
      <c r="D222" s="47" t="s">
        <v>4654</v>
      </c>
      <c r="E222" t="s">
        <v>67</v>
      </c>
      <c r="F222" t="s">
        <v>397</v>
      </c>
      <c r="G222" t="s">
        <v>508</v>
      </c>
      <c r="H222" t="s">
        <v>70</v>
      </c>
      <c r="I222" t="s">
        <v>398</v>
      </c>
      <c r="J222" t="s">
        <v>509</v>
      </c>
      <c r="L222" t="str">
        <f t="shared" si="3"/>
        <v>岩手県宮古市田老青砂里</v>
      </c>
      <c r="M222">
        <v>0</v>
      </c>
      <c r="N222">
        <v>0</v>
      </c>
      <c r="O222">
        <v>0</v>
      </c>
      <c r="P222">
        <v>0</v>
      </c>
      <c r="Q222">
        <v>0</v>
      </c>
      <c r="R222">
        <v>0</v>
      </c>
    </row>
    <row r="223" spans="1:18" x14ac:dyDescent="0.15">
      <c r="A223">
        <v>3202</v>
      </c>
      <c r="B223">
        <v>2703</v>
      </c>
      <c r="C223">
        <v>270375</v>
      </c>
      <c r="D223" s="47" t="s">
        <v>4655</v>
      </c>
      <c r="E223" t="s">
        <v>67</v>
      </c>
      <c r="F223" t="s">
        <v>397</v>
      </c>
      <c r="G223" t="s">
        <v>510</v>
      </c>
      <c r="H223" t="s">
        <v>70</v>
      </c>
      <c r="I223" t="s">
        <v>398</v>
      </c>
      <c r="J223" t="s">
        <v>511</v>
      </c>
      <c r="L223" t="str">
        <f t="shared" si="3"/>
        <v>岩手県宮古市田老青野滝</v>
      </c>
      <c r="M223">
        <v>0</v>
      </c>
      <c r="N223">
        <v>0</v>
      </c>
      <c r="O223">
        <v>0</v>
      </c>
      <c r="P223">
        <v>0</v>
      </c>
      <c r="Q223">
        <v>0</v>
      </c>
      <c r="R223">
        <v>0</v>
      </c>
    </row>
    <row r="224" spans="1:18" x14ac:dyDescent="0.15">
      <c r="A224">
        <v>3202</v>
      </c>
      <c r="B224">
        <v>2703</v>
      </c>
      <c r="C224">
        <v>270374</v>
      </c>
      <c r="D224" s="47" t="s">
        <v>4656</v>
      </c>
      <c r="E224" t="s">
        <v>67</v>
      </c>
      <c r="F224" t="s">
        <v>397</v>
      </c>
      <c r="G224" t="s">
        <v>512</v>
      </c>
      <c r="H224" t="s">
        <v>70</v>
      </c>
      <c r="I224" t="s">
        <v>398</v>
      </c>
      <c r="J224" t="s">
        <v>513</v>
      </c>
      <c r="L224" t="str">
        <f t="shared" si="3"/>
        <v>岩手県宮古市田老青野滝北</v>
      </c>
      <c r="M224">
        <v>0</v>
      </c>
      <c r="N224">
        <v>0</v>
      </c>
      <c r="O224">
        <v>0</v>
      </c>
      <c r="P224">
        <v>0</v>
      </c>
      <c r="Q224">
        <v>0</v>
      </c>
      <c r="R224">
        <v>0</v>
      </c>
    </row>
    <row r="225" spans="1:18" x14ac:dyDescent="0.15">
      <c r="A225">
        <v>3202</v>
      </c>
      <c r="B225">
        <v>2703</v>
      </c>
      <c r="C225">
        <v>270376</v>
      </c>
      <c r="D225" s="47" t="s">
        <v>4657</v>
      </c>
      <c r="E225" t="s">
        <v>67</v>
      </c>
      <c r="F225" t="s">
        <v>397</v>
      </c>
      <c r="G225" t="s">
        <v>514</v>
      </c>
      <c r="H225" t="s">
        <v>70</v>
      </c>
      <c r="I225" t="s">
        <v>398</v>
      </c>
      <c r="J225" t="s">
        <v>515</v>
      </c>
      <c r="L225" t="str">
        <f t="shared" si="3"/>
        <v>岩手県宮古市田老青野滝南</v>
      </c>
      <c r="M225">
        <v>0</v>
      </c>
      <c r="N225">
        <v>0</v>
      </c>
      <c r="O225">
        <v>0</v>
      </c>
      <c r="P225">
        <v>0</v>
      </c>
      <c r="Q225">
        <v>0</v>
      </c>
      <c r="R225">
        <v>0</v>
      </c>
    </row>
    <row r="226" spans="1:18" x14ac:dyDescent="0.15">
      <c r="A226">
        <v>3202</v>
      </c>
      <c r="B226">
        <v>2703</v>
      </c>
      <c r="C226">
        <v>270305</v>
      </c>
      <c r="D226" s="47" t="s">
        <v>4658</v>
      </c>
      <c r="E226" t="s">
        <v>67</v>
      </c>
      <c r="F226" t="s">
        <v>397</v>
      </c>
      <c r="G226" t="s">
        <v>516</v>
      </c>
      <c r="H226" t="s">
        <v>70</v>
      </c>
      <c r="I226" t="s">
        <v>398</v>
      </c>
      <c r="J226" t="s">
        <v>517</v>
      </c>
      <c r="L226" t="str">
        <f t="shared" si="3"/>
        <v>岩手県宮古市田老荒谷</v>
      </c>
      <c r="M226">
        <v>0</v>
      </c>
      <c r="N226">
        <v>0</v>
      </c>
      <c r="O226">
        <v>0</v>
      </c>
      <c r="P226">
        <v>0</v>
      </c>
      <c r="Q226">
        <v>0</v>
      </c>
      <c r="R226">
        <v>0</v>
      </c>
    </row>
    <row r="227" spans="1:18" x14ac:dyDescent="0.15">
      <c r="A227">
        <v>3202</v>
      </c>
      <c r="B227">
        <v>2703</v>
      </c>
      <c r="C227">
        <v>270321</v>
      </c>
      <c r="D227" s="47" t="s">
        <v>4659</v>
      </c>
      <c r="E227" t="s">
        <v>67</v>
      </c>
      <c r="F227" t="s">
        <v>397</v>
      </c>
      <c r="G227" t="s">
        <v>518</v>
      </c>
      <c r="H227" t="s">
        <v>70</v>
      </c>
      <c r="I227" t="s">
        <v>398</v>
      </c>
      <c r="J227" t="s">
        <v>519</v>
      </c>
      <c r="L227" t="str">
        <f t="shared" si="3"/>
        <v>岩手県宮古市田老乙部</v>
      </c>
      <c r="M227">
        <v>0</v>
      </c>
      <c r="N227">
        <v>0</v>
      </c>
      <c r="O227">
        <v>0</v>
      </c>
      <c r="P227">
        <v>0</v>
      </c>
      <c r="Q227">
        <v>0</v>
      </c>
      <c r="R227">
        <v>0</v>
      </c>
    </row>
    <row r="228" spans="1:18" x14ac:dyDescent="0.15">
      <c r="A228">
        <v>3202</v>
      </c>
      <c r="B228">
        <v>2703</v>
      </c>
      <c r="C228">
        <v>270379</v>
      </c>
      <c r="D228" s="47" t="s">
        <v>4660</v>
      </c>
      <c r="E228" t="s">
        <v>67</v>
      </c>
      <c r="F228" t="s">
        <v>397</v>
      </c>
      <c r="G228" t="s">
        <v>520</v>
      </c>
      <c r="H228" t="s">
        <v>70</v>
      </c>
      <c r="I228" t="s">
        <v>398</v>
      </c>
      <c r="J228" t="s">
        <v>521</v>
      </c>
      <c r="L228" t="str">
        <f t="shared" si="3"/>
        <v>岩手県宮古市田老乙部野</v>
      </c>
      <c r="M228">
        <v>0</v>
      </c>
      <c r="N228">
        <v>0</v>
      </c>
      <c r="O228">
        <v>0</v>
      </c>
      <c r="P228">
        <v>0</v>
      </c>
      <c r="Q228">
        <v>0</v>
      </c>
      <c r="R228">
        <v>0</v>
      </c>
    </row>
    <row r="229" spans="1:18" x14ac:dyDescent="0.15">
      <c r="A229">
        <v>3202</v>
      </c>
      <c r="B229">
        <v>2703</v>
      </c>
      <c r="C229">
        <v>270378</v>
      </c>
      <c r="D229" s="47" t="s">
        <v>4661</v>
      </c>
      <c r="E229" t="s">
        <v>67</v>
      </c>
      <c r="F229" t="s">
        <v>397</v>
      </c>
      <c r="G229" t="s">
        <v>522</v>
      </c>
      <c r="H229" t="s">
        <v>70</v>
      </c>
      <c r="I229" t="s">
        <v>398</v>
      </c>
      <c r="J229" t="s">
        <v>523</v>
      </c>
      <c r="L229" t="str">
        <f t="shared" si="3"/>
        <v>岩手県宮古市田老重津部</v>
      </c>
      <c r="M229">
        <v>0</v>
      </c>
      <c r="N229">
        <v>0</v>
      </c>
      <c r="O229">
        <v>0</v>
      </c>
      <c r="P229">
        <v>0</v>
      </c>
      <c r="Q229">
        <v>0</v>
      </c>
      <c r="R229">
        <v>0</v>
      </c>
    </row>
    <row r="230" spans="1:18" x14ac:dyDescent="0.15">
      <c r="A230">
        <v>3202</v>
      </c>
      <c r="B230">
        <v>2703</v>
      </c>
      <c r="C230">
        <v>270377</v>
      </c>
      <c r="D230" s="47" t="s">
        <v>4662</v>
      </c>
      <c r="E230" t="s">
        <v>67</v>
      </c>
      <c r="F230" t="s">
        <v>397</v>
      </c>
      <c r="G230" t="s">
        <v>524</v>
      </c>
      <c r="H230" t="s">
        <v>70</v>
      </c>
      <c r="I230" t="s">
        <v>398</v>
      </c>
      <c r="J230" t="s">
        <v>525</v>
      </c>
      <c r="L230" t="str">
        <f t="shared" si="3"/>
        <v>岩手県宮古市田老重津部北</v>
      </c>
      <c r="M230">
        <v>0</v>
      </c>
      <c r="N230">
        <v>0</v>
      </c>
      <c r="O230">
        <v>0</v>
      </c>
      <c r="P230">
        <v>0</v>
      </c>
      <c r="Q230">
        <v>0</v>
      </c>
      <c r="R230">
        <v>0</v>
      </c>
    </row>
    <row r="231" spans="1:18" x14ac:dyDescent="0.15">
      <c r="A231">
        <v>3202</v>
      </c>
      <c r="B231">
        <v>2703</v>
      </c>
      <c r="C231">
        <v>270332</v>
      </c>
      <c r="D231" s="47" t="s">
        <v>4663</v>
      </c>
      <c r="E231" t="s">
        <v>67</v>
      </c>
      <c r="F231" t="s">
        <v>397</v>
      </c>
      <c r="G231" t="s">
        <v>526</v>
      </c>
      <c r="H231" t="s">
        <v>70</v>
      </c>
      <c r="I231" t="s">
        <v>398</v>
      </c>
      <c r="J231" t="s">
        <v>527</v>
      </c>
      <c r="L231" t="str">
        <f t="shared" si="3"/>
        <v>岩手県宮古市田老樫内</v>
      </c>
      <c r="M231">
        <v>0</v>
      </c>
      <c r="N231">
        <v>0</v>
      </c>
      <c r="O231">
        <v>0</v>
      </c>
      <c r="P231">
        <v>0</v>
      </c>
      <c r="Q231">
        <v>0</v>
      </c>
      <c r="R231">
        <v>0</v>
      </c>
    </row>
    <row r="232" spans="1:18" x14ac:dyDescent="0.15">
      <c r="A232">
        <v>3202</v>
      </c>
      <c r="B232">
        <v>2703</v>
      </c>
      <c r="C232">
        <v>270382</v>
      </c>
      <c r="D232" s="47" t="s">
        <v>4664</v>
      </c>
      <c r="E232" t="s">
        <v>67</v>
      </c>
      <c r="F232" t="s">
        <v>397</v>
      </c>
      <c r="G232" t="s">
        <v>528</v>
      </c>
      <c r="H232" t="s">
        <v>70</v>
      </c>
      <c r="I232" t="s">
        <v>398</v>
      </c>
      <c r="J232" t="s">
        <v>529</v>
      </c>
      <c r="L232" t="str">
        <f t="shared" si="3"/>
        <v>岩手県宮古市田老片巻</v>
      </c>
      <c r="M232">
        <v>0</v>
      </c>
      <c r="N232">
        <v>0</v>
      </c>
      <c r="O232">
        <v>0</v>
      </c>
      <c r="P232">
        <v>0</v>
      </c>
      <c r="Q232">
        <v>0</v>
      </c>
      <c r="R232">
        <v>0</v>
      </c>
    </row>
    <row r="233" spans="1:18" x14ac:dyDescent="0.15">
      <c r="A233">
        <v>3202</v>
      </c>
      <c r="B233">
        <v>2703</v>
      </c>
      <c r="C233">
        <v>270388</v>
      </c>
      <c r="D233" s="47" t="s">
        <v>4665</v>
      </c>
      <c r="E233" t="s">
        <v>67</v>
      </c>
      <c r="F233" t="s">
        <v>397</v>
      </c>
      <c r="G233" t="s">
        <v>530</v>
      </c>
      <c r="H233" t="s">
        <v>70</v>
      </c>
      <c r="I233" t="s">
        <v>398</v>
      </c>
      <c r="J233" t="s">
        <v>531</v>
      </c>
      <c r="L233" t="str">
        <f t="shared" si="3"/>
        <v>岩手県宮古市田老上沖</v>
      </c>
      <c r="M233">
        <v>0</v>
      </c>
      <c r="N233">
        <v>0</v>
      </c>
      <c r="O233">
        <v>0</v>
      </c>
      <c r="P233">
        <v>0</v>
      </c>
      <c r="Q233">
        <v>0</v>
      </c>
      <c r="R233">
        <v>0</v>
      </c>
    </row>
    <row r="234" spans="1:18" x14ac:dyDescent="0.15">
      <c r="A234">
        <v>3202</v>
      </c>
      <c r="B234">
        <v>2703</v>
      </c>
      <c r="C234">
        <v>270343</v>
      </c>
      <c r="D234" s="47" t="s">
        <v>4666</v>
      </c>
      <c r="E234" t="s">
        <v>67</v>
      </c>
      <c r="F234" t="s">
        <v>397</v>
      </c>
      <c r="G234" t="s">
        <v>532</v>
      </c>
      <c r="H234" t="s">
        <v>70</v>
      </c>
      <c r="I234" t="s">
        <v>398</v>
      </c>
      <c r="J234" t="s">
        <v>533</v>
      </c>
      <c r="L234" t="str">
        <f t="shared" si="3"/>
        <v>岩手県宮古市田老上小田代</v>
      </c>
      <c r="M234">
        <v>0</v>
      </c>
      <c r="N234">
        <v>0</v>
      </c>
      <c r="O234">
        <v>0</v>
      </c>
      <c r="P234">
        <v>0</v>
      </c>
      <c r="Q234">
        <v>0</v>
      </c>
      <c r="R234">
        <v>0</v>
      </c>
    </row>
    <row r="235" spans="1:18" x14ac:dyDescent="0.15">
      <c r="A235">
        <v>3202</v>
      </c>
      <c r="B235">
        <v>2703</v>
      </c>
      <c r="C235">
        <v>270383</v>
      </c>
      <c r="D235" s="47" t="s">
        <v>4667</v>
      </c>
      <c r="E235" t="s">
        <v>67</v>
      </c>
      <c r="F235" t="s">
        <v>397</v>
      </c>
      <c r="G235" t="s">
        <v>534</v>
      </c>
      <c r="H235" t="s">
        <v>70</v>
      </c>
      <c r="I235" t="s">
        <v>398</v>
      </c>
      <c r="J235" t="s">
        <v>535</v>
      </c>
      <c r="L235" t="str">
        <f t="shared" si="3"/>
        <v>岩手県宮古市田老上摂待</v>
      </c>
      <c r="M235">
        <v>0</v>
      </c>
      <c r="N235">
        <v>0</v>
      </c>
      <c r="O235">
        <v>0</v>
      </c>
      <c r="P235">
        <v>0</v>
      </c>
      <c r="Q235">
        <v>0</v>
      </c>
      <c r="R235">
        <v>0</v>
      </c>
    </row>
    <row r="236" spans="1:18" x14ac:dyDescent="0.15">
      <c r="A236">
        <v>3202</v>
      </c>
      <c r="B236">
        <v>2703</v>
      </c>
      <c r="C236">
        <v>270306</v>
      </c>
      <c r="D236" s="47" t="s">
        <v>4668</v>
      </c>
      <c r="E236" t="s">
        <v>67</v>
      </c>
      <c r="F236" t="s">
        <v>397</v>
      </c>
      <c r="G236" t="s">
        <v>536</v>
      </c>
      <c r="H236" t="s">
        <v>70</v>
      </c>
      <c r="I236" t="s">
        <v>398</v>
      </c>
      <c r="J236" t="s">
        <v>537</v>
      </c>
      <c r="L236" t="str">
        <f t="shared" si="3"/>
        <v>岩手県宮古市田老川向</v>
      </c>
      <c r="M236">
        <v>0</v>
      </c>
      <c r="N236">
        <v>0</v>
      </c>
      <c r="O236">
        <v>0</v>
      </c>
      <c r="P236">
        <v>0</v>
      </c>
      <c r="Q236">
        <v>0</v>
      </c>
      <c r="R236">
        <v>0</v>
      </c>
    </row>
    <row r="237" spans="1:18" x14ac:dyDescent="0.15">
      <c r="A237">
        <v>3202</v>
      </c>
      <c r="B237">
        <v>2703</v>
      </c>
      <c r="C237">
        <v>270386</v>
      </c>
      <c r="D237" s="47" t="s">
        <v>4669</v>
      </c>
      <c r="E237" t="s">
        <v>67</v>
      </c>
      <c r="F237" t="s">
        <v>397</v>
      </c>
      <c r="G237" t="s">
        <v>538</v>
      </c>
      <c r="H237" t="s">
        <v>70</v>
      </c>
      <c r="I237" t="s">
        <v>398</v>
      </c>
      <c r="J237" t="s">
        <v>539</v>
      </c>
      <c r="L237" t="str">
        <f t="shared" si="3"/>
        <v>岩手県宮古市田老胡桃畑</v>
      </c>
      <c r="M237">
        <v>0</v>
      </c>
      <c r="N237">
        <v>0</v>
      </c>
      <c r="O237">
        <v>0</v>
      </c>
      <c r="P237">
        <v>0</v>
      </c>
      <c r="Q237">
        <v>0</v>
      </c>
      <c r="R237">
        <v>0</v>
      </c>
    </row>
    <row r="238" spans="1:18" x14ac:dyDescent="0.15">
      <c r="A238">
        <v>3202</v>
      </c>
      <c r="B238">
        <v>2703</v>
      </c>
      <c r="C238">
        <v>270304</v>
      </c>
      <c r="D238" s="47" t="s">
        <v>4670</v>
      </c>
      <c r="E238" t="s">
        <v>67</v>
      </c>
      <c r="F238" t="s">
        <v>397</v>
      </c>
      <c r="G238" t="s">
        <v>540</v>
      </c>
      <c r="H238" t="s">
        <v>70</v>
      </c>
      <c r="I238" t="s">
        <v>398</v>
      </c>
      <c r="J238" t="s">
        <v>541</v>
      </c>
      <c r="L238" t="str">
        <f t="shared" si="3"/>
        <v>岩手県宮古市田老ケラス</v>
      </c>
      <c r="M238">
        <v>0</v>
      </c>
      <c r="N238">
        <v>0</v>
      </c>
      <c r="O238">
        <v>0</v>
      </c>
      <c r="P238">
        <v>0</v>
      </c>
      <c r="Q238">
        <v>0</v>
      </c>
      <c r="R238">
        <v>0</v>
      </c>
    </row>
    <row r="239" spans="1:18" x14ac:dyDescent="0.15">
      <c r="A239">
        <v>3202</v>
      </c>
      <c r="B239">
        <v>2703</v>
      </c>
      <c r="C239">
        <v>270312</v>
      </c>
      <c r="D239" s="47" t="s">
        <v>4671</v>
      </c>
      <c r="E239" t="s">
        <v>67</v>
      </c>
      <c r="F239" t="s">
        <v>397</v>
      </c>
      <c r="G239" t="s">
        <v>542</v>
      </c>
      <c r="H239" t="s">
        <v>70</v>
      </c>
      <c r="I239" t="s">
        <v>398</v>
      </c>
      <c r="J239" t="s">
        <v>543</v>
      </c>
      <c r="L239" t="str">
        <f t="shared" si="3"/>
        <v>岩手県宮古市田老越田</v>
      </c>
      <c r="M239">
        <v>0</v>
      </c>
      <c r="N239">
        <v>0</v>
      </c>
      <c r="O239">
        <v>0</v>
      </c>
      <c r="P239">
        <v>0</v>
      </c>
      <c r="Q239">
        <v>0</v>
      </c>
      <c r="R239">
        <v>0</v>
      </c>
    </row>
    <row r="240" spans="1:18" x14ac:dyDescent="0.15">
      <c r="A240">
        <v>3202</v>
      </c>
      <c r="B240">
        <v>2703</v>
      </c>
      <c r="C240">
        <v>270342</v>
      </c>
      <c r="D240" s="47" t="s">
        <v>4672</v>
      </c>
      <c r="E240" t="s">
        <v>67</v>
      </c>
      <c r="F240" t="s">
        <v>397</v>
      </c>
      <c r="G240" t="s">
        <v>544</v>
      </c>
      <c r="H240" t="s">
        <v>70</v>
      </c>
      <c r="I240" t="s">
        <v>398</v>
      </c>
      <c r="J240" t="s">
        <v>545</v>
      </c>
      <c r="L240" t="str">
        <f t="shared" si="3"/>
        <v>岩手県宮古市田老小田代</v>
      </c>
      <c r="M240">
        <v>0</v>
      </c>
      <c r="N240">
        <v>0</v>
      </c>
      <c r="O240">
        <v>0</v>
      </c>
      <c r="P240">
        <v>0</v>
      </c>
      <c r="Q240">
        <v>0</v>
      </c>
      <c r="R240">
        <v>0</v>
      </c>
    </row>
    <row r="241" spans="1:18" x14ac:dyDescent="0.15">
      <c r="A241">
        <v>3202</v>
      </c>
      <c r="B241">
        <v>2703</v>
      </c>
      <c r="C241">
        <v>270351</v>
      </c>
      <c r="D241" s="47" t="s">
        <v>4673</v>
      </c>
      <c r="E241" t="s">
        <v>67</v>
      </c>
      <c r="F241" t="s">
        <v>397</v>
      </c>
      <c r="G241" t="s">
        <v>546</v>
      </c>
      <c r="H241" t="s">
        <v>70</v>
      </c>
      <c r="I241" t="s">
        <v>398</v>
      </c>
      <c r="J241" t="s">
        <v>547</v>
      </c>
      <c r="L241" t="str">
        <f t="shared" si="3"/>
        <v>岩手県宮古市田老小林</v>
      </c>
      <c r="M241">
        <v>0</v>
      </c>
      <c r="N241">
        <v>0</v>
      </c>
      <c r="O241">
        <v>0</v>
      </c>
      <c r="P241">
        <v>0</v>
      </c>
      <c r="Q241">
        <v>0</v>
      </c>
      <c r="R241">
        <v>0</v>
      </c>
    </row>
    <row r="242" spans="1:18" x14ac:dyDescent="0.15">
      <c r="A242">
        <v>3202</v>
      </c>
      <c r="B242">
        <v>2703</v>
      </c>
      <c r="C242">
        <v>270361</v>
      </c>
      <c r="D242" s="47" t="s">
        <v>4674</v>
      </c>
      <c r="E242" t="s">
        <v>67</v>
      </c>
      <c r="F242" t="s">
        <v>397</v>
      </c>
      <c r="G242" t="s">
        <v>548</v>
      </c>
      <c r="H242" t="s">
        <v>70</v>
      </c>
      <c r="I242" t="s">
        <v>398</v>
      </c>
      <c r="J242" t="s">
        <v>549</v>
      </c>
      <c r="L242" t="str">
        <f t="shared" si="3"/>
        <v>岩手県宮古市田老小堀内</v>
      </c>
      <c r="M242">
        <v>0</v>
      </c>
      <c r="N242">
        <v>0</v>
      </c>
      <c r="O242">
        <v>0</v>
      </c>
      <c r="P242">
        <v>0</v>
      </c>
      <c r="Q242">
        <v>0</v>
      </c>
      <c r="R242">
        <v>0</v>
      </c>
    </row>
    <row r="243" spans="1:18" x14ac:dyDescent="0.15">
      <c r="A243">
        <v>3202</v>
      </c>
      <c r="B243">
        <v>2703</v>
      </c>
      <c r="C243">
        <v>270362</v>
      </c>
      <c r="D243" s="47" t="s">
        <v>4675</v>
      </c>
      <c r="E243" t="s">
        <v>67</v>
      </c>
      <c r="F243" t="s">
        <v>397</v>
      </c>
      <c r="G243" t="s">
        <v>550</v>
      </c>
      <c r="H243" t="s">
        <v>70</v>
      </c>
      <c r="I243" t="s">
        <v>398</v>
      </c>
      <c r="J243" t="s">
        <v>551</v>
      </c>
      <c r="L243" t="str">
        <f t="shared" si="3"/>
        <v>岩手県宮古市田老小堀内南</v>
      </c>
      <c r="M243">
        <v>0</v>
      </c>
      <c r="N243">
        <v>0</v>
      </c>
      <c r="O243">
        <v>0</v>
      </c>
      <c r="P243">
        <v>0</v>
      </c>
      <c r="Q243">
        <v>0</v>
      </c>
      <c r="R243">
        <v>0</v>
      </c>
    </row>
    <row r="244" spans="1:18" x14ac:dyDescent="0.15">
      <c r="A244">
        <v>3202</v>
      </c>
      <c r="B244">
        <v>2703</v>
      </c>
      <c r="C244">
        <v>270347</v>
      </c>
      <c r="D244" s="47" t="s">
        <v>4676</v>
      </c>
      <c r="E244" t="s">
        <v>67</v>
      </c>
      <c r="F244" t="s">
        <v>397</v>
      </c>
      <c r="G244" t="s">
        <v>552</v>
      </c>
      <c r="H244" t="s">
        <v>70</v>
      </c>
      <c r="I244" t="s">
        <v>398</v>
      </c>
      <c r="J244" t="s">
        <v>553</v>
      </c>
      <c r="L244" t="str">
        <f t="shared" si="3"/>
        <v>岩手県宮古市田老笹見平</v>
      </c>
      <c r="M244">
        <v>0</v>
      </c>
      <c r="N244">
        <v>0</v>
      </c>
      <c r="O244">
        <v>0</v>
      </c>
      <c r="P244">
        <v>0</v>
      </c>
      <c r="Q244">
        <v>0</v>
      </c>
      <c r="R244">
        <v>0</v>
      </c>
    </row>
    <row r="245" spans="1:18" x14ac:dyDescent="0.15">
      <c r="A245">
        <v>3202</v>
      </c>
      <c r="B245">
        <v>2703</v>
      </c>
      <c r="C245">
        <v>270325</v>
      </c>
      <c r="D245" s="47" t="s">
        <v>4677</v>
      </c>
      <c r="E245" t="s">
        <v>67</v>
      </c>
      <c r="F245" t="s">
        <v>397</v>
      </c>
      <c r="G245" t="s">
        <v>554</v>
      </c>
      <c r="H245" t="s">
        <v>70</v>
      </c>
      <c r="I245" t="s">
        <v>398</v>
      </c>
      <c r="J245" t="s">
        <v>555</v>
      </c>
      <c r="L245" t="str">
        <f t="shared" si="3"/>
        <v>岩手県宮古市田老三王</v>
      </c>
      <c r="M245">
        <v>0</v>
      </c>
      <c r="N245">
        <v>0</v>
      </c>
      <c r="O245">
        <v>1</v>
      </c>
      <c r="P245">
        <v>0</v>
      </c>
      <c r="Q245">
        <v>0</v>
      </c>
      <c r="R245">
        <v>0</v>
      </c>
    </row>
    <row r="246" spans="1:18" x14ac:dyDescent="0.15">
      <c r="A246">
        <v>3202</v>
      </c>
      <c r="B246">
        <v>2703</v>
      </c>
      <c r="C246">
        <v>270345</v>
      </c>
      <c r="D246" s="47" t="s">
        <v>4678</v>
      </c>
      <c r="E246" t="s">
        <v>67</v>
      </c>
      <c r="F246" t="s">
        <v>397</v>
      </c>
      <c r="G246" t="s">
        <v>556</v>
      </c>
      <c r="H246" t="s">
        <v>70</v>
      </c>
      <c r="I246" t="s">
        <v>398</v>
      </c>
      <c r="J246" t="s">
        <v>557</v>
      </c>
      <c r="L246" t="str">
        <f t="shared" si="3"/>
        <v>岩手県宮古市田老篠倉</v>
      </c>
      <c r="M246">
        <v>0</v>
      </c>
      <c r="N246">
        <v>0</v>
      </c>
      <c r="O246">
        <v>0</v>
      </c>
      <c r="P246">
        <v>0</v>
      </c>
      <c r="Q246">
        <v>0</v>
      </c>
      <c r="R246">
        <v>0</v>
      </c>
    </row>
    <row r="247" spans="1:18" x14ac:dyDescent="0.15">
      <c r="A247">
        <v>3202</v>
      </c>
      <c r="B247">
        <v>2703</v>
      </c>
      <c r="C247">
        <v>270385</v>
      </c>
      <c r="D247" s="47" t="s">
        <v>4679</v>
      </c>
      <c r="E247" t="s">
        <v>67</v>
      </c>
      <c r="F247" t="s">
        <v>397</v>
      </c>
      <c r="G247" t="s">
        <v>558</v>
      </c>
      <c r="H247" t="s">
        <v>70</v>
      </c>
      <c r="I247" t="s">
        <v>398</v>
      </c>
      <c r="J247" t="s">
        <v>559</v>
      </c>
      <c r="L247" t="str">
        <f t="shared" si="3"/>
        <v>岩手県宮古市田老下摂待</v>
      </c>
      <c r="M247">
        <v>0</v>
      </c>
      <c r="N247">
        <v>0</v>
      </c>
      <c r="O247">
        <v>0</v>
      </c>
      <c r="P247">
        <v>0</v>
      </c>
      <c r="Q247">
        <v>0</v>
      </c>
      <c r="R247">
        <v>0</v>
      </c>
    </row>
    <row r="248" spans="1:18" x14ac:dyDescent="0.15">
      <c r="A248">
        <v>3202</v>
      </c>
      <c r="B248">
        <v>2703</v>
      </c>
      <c r="C248">
        <v>270313</v>
      </c>
      <c r="D248" s="47" t="s">
        <v>4680</v>
      </c>
      <c r="E248" t="s">
        <v>67</v>
      </c>
      <c r="F248" t="s">
        <v>397</v>
      </c>
      <c r="G248" t="s">
        <v>560</v>
      </c>
      <c r="H248" t="s">
        <v>70</v>
      </c>
      <c r="I248" t="s">
        <v>398</v>
      </c>
      <c r="J248" t="s">
        <v>561</v>
      </c>
      <c r="L248" t="str">
        <f t="shared" si="3"/>
        <v>岩手県宮古市田老駿達</v>
      </c>
      <c r="M248">
        <v>0</v>
      </c>
      <c r="N248">
        <v>0</v>
      </c>
      <c r="O248">
        <v>0</v>
      </c>
      <c r="P248">
        <v>0</v>
      </c>
      <c r="Q248">
        <v>0</v>
      </c>
      <c r="R248">
        <v>0</v>
      </c>
    </row>
    <row r="249" spans="1:18" x14ac:dyDescent="0.15">
      <c r="A249">
        <v>3202</v>
      </c>
      <c r="B249">
        <v>2703</v>
      </c>
      <c r="C249">
        <v>270364</v>
      </c>
      <c r="D249" s="47" t="s">
        <v>4681</v>
      </c>
      <c r="E249" t="s">
        <v>67</v>
      </c>
      <c r="F249" t="s">
        <v>397</v>
      </c>
      <c r="G249" t="s">
        <v>562</v>
      </c>
      <c r="H249" t="s">
        <v>70</v>
      </c>
      <c r="I249" t="s">
        <v>398</v>
      </c>
      <c r="J249" t="s">
        <v>563</v>
      </c>
      <c r="L249" t="str">
        <f t="shared" si="3"/>
        <v>岩手県宮古市田老新田</v>
      </c>
      <c r="M249">
        <v>0</v>
      </c>
      <c r="N249">
        <v>0</v>
      </c>
      <c r="O249">
        <v>0</v>
      </c>
      <c r="P249">
        <v>0</v>
      </c>
      <c r="Q249">
        <v>0</v>
      </c>
      <c r="R249">
        <v>0</v>
      </c>
    </row>
    <row r="250" spans="1:18" x14ac:dyDescent="0.15">
      <c r="A250">
        <v>3202</v>
      </c>
      <c r="B250">
        <v>2703</v>
      </c>
      <c r="C250">
        <v>270355</v>
      </c>
      <c r="D250" s="47" t="s">
        <v>4682</v>
      </c>
      <c r="E250" t="s">
        <v>67</v>
      </c>
      <c r="F250" t="s">
        <v>397</v>
      </c>
      <c r="G250" t="s">
        <v>564</v>
      </c>
      <c r="H250" t="s">
        <v>70</v>
      </c>
      <c r="I250" t="s">
        <v>398</v>
      </c>
      <c r="J250" t="s">
        <v>565</v>
      </c>
      <c r="L250" t="str">
        <f t="shared" si="3"/>
        <v>岩手県宮古市田老末前</v>
      </c>
      <c r="M250">
        <v>0</v>
      </c>
      <c r="N250">
        <v>0</v>
      </c>
      <c r="O250">
        <v>0</v>
      </c>
      <c r="P250">
        <v>0</v>
      </c>
      <c r="Q250">
        <v>0</v>
      </c>
      <c r="R250">
        <v>0</v>
      </c>
    </row>
    <row r="251" spans="1:18" x14ac:dyDescent="0.15">
      <c r="A251">
        <v>3202</v>
      </c>
      <c r="B251">
        <v>2703</v>
      </c>
      <c r="C251">
        <v>270367</v>
      </c>
      <c r="D251" s="47" t="s">
        <v>4683</v>
      </c>
      <c r="E251" t="s">
        <v>67</v>
      </c>
      <c r="F251" t="s">
        <v>397</v>
      </c>
      <c r="G251" t="s">
        <v>566</v>
      </c>
      <c r="H251" t="s">
        <v>70</v>
      </c>
      <c r="I251" t="s">
        <v>398</v>
      </c>
      <c r="J251" t="s">
        <v>567</v>
      </c>
      <c r="L251" t="str">
        <f t="shared" si="3"/>
        <v>岩手県宮古市田老鈴子沢</v>
      </c>
      <c r="M251">
        <v>0</v>
      </c>
      <c r="N251">
        <v>0</v>
      </c>
      <c r="O251">
        <v>0</v>
      </c>
      <c r="P251">
        <v>0</v>
      </c>
      <c r="Q251">
        <v>0</v>
      </c>
      <c r="R251">
        <v>0</v>
      </c>
    </row>
    <row r="252" spans="1:18" x14ac:dyDescent="0.15">
      <c r="A252">
        <v>3202</v>
      </c>
      <c r="B252">
        <v>2703</v>
      </c>
      <c r="C252">
        <v>270384</v>
      </c>
      <c r="D252" s="47" t="s">
        <v>4684</v>
      </c>
      <c r="E252" t="s">
        <v>67</v>
      </c>
      <c r="F252" t="s">
        <v>397</v>
      </c>
      <c r="G252" t="s">
        <v>568</v>
      </c>
      <c r="H252" t="s">
        <v>70</v>
      </c>
      <c r="I252" t="s">
        <v>398</v>
      </c>
      <c r="J252" t="s">
        <v>569</v>
      </c>
      <c r="L252" t="str">
        <f t="shared" si="3"/>
        <v>岩手県宮古市田老摂待</v>
      </c>
      <c r="M252">
        <v>0</v>
      </c>
      <c r="N252">
        <v>0</v>
      </c>
      <c r="O252">
        <v>0</v>
      </c>
      <c r="P252">
        <v>0</v>
      </c>
      <c r="Q252">
        <v>0</v>
      </c>
      <c r="R252">
        <v>0</v>
      </c>
    </row>
    <row r="253" spans="1:18" x14ac:dyDescent="0.15">
      <c r="A253">
        <v>3202</v>
      </c>
      <c r="B253">
        <v>2703</v>
      </c>
      <c r="C253">
        <v>270365</v>
      </c>
      <c r="D253" s="47" t="s">
        <v>4685</v>
      </c>
      <c r="E253" t="s">
        <v>67</v>
      </c>
      <c r="F253" t="s">
        <v>397</v>
      </c>
      <c r="G253" t="s">
        <v>570</v>
      </c>
      <c r="H253" t="s">
        <v>70</v>
      </c>
      <c r="I253" t="s">
        <v>398</v>
      </c>
      <c r="J253" t="s">
        <v>571</v>
      </c>
      <c r="L253" t="str">
        <f t="shared" si="3"/>
        <v>岩手県宮古市田老滝の沢</v>
      </c>
      <c r="M253">
        <v>0</v>
      </c>
      <c r="N253">
        <v>0</v>
      </c>
      <c r="O253">
        <v>0</v>
      </c>
      <c r="P253">
        <v>0</v>
      </c>
      <c r="Q253">
        <v>0</v>
      </c>
      <c r="R253">
        <v>0</v>
      </c>
    </row>
    <row r="254" spans="1:18" x14ac:dyDescent="0.15">
      <c r="A254">
        <v>3202</v>
      </c>
      <c r="B254">
        <v>2703</v>
      </c>
      <c r="C254">
        <v>270344</v>
      </c>
      <c r="D254" s="47" t="s">
        <v>4686</v>
      </c>
      <c r="E254" t="s">
        <v>67</v>
      </c>
      <c r="F254" t="s">
        <v>397</v>
      </c>
      <c r="G254" t="s">
        <v>572</v>
      </c>
      <c r="H254" t="s">
        <v>70</v>
      </c>
      <c r="I254" t="s">
        <v>398</v>
      </c>
      <c r="J254" t="s">
        <v>573</v>
      </c>
      <c r="L254" t="str">
        <f t="shared" si="3"/>
        <v>岩手県宮古市田老辰の口</v>
      </c>
      <c r="M254">
        <v>0</v>
      </c>
      <c r="N254">
        <v>0</v>
      </c>
      <c r="O254">
        <v>0</v>
      </c>
      <c r="P254">
        <v>0</v>
      </c>
      <c r="Q254">
        <v>0</v>
      </c>
      <c r="R254">
        <v>0</v>
      </c>
    </row>
    <row r="255" spans="1:18" x14ac:dyDescent="0.15">
      <c r="A255">
        <v>3202</v>
      </c>
      <c r="B255">
        <v>2703</v>
      </c>
      <c r="C255">
        <v>270301</v>
      </c>
      <c r="D255" s="47" t="s">
        <v>4687</v>
      </c>
      <c r="E255" t="s">
        <v>67</v>
      </c>
      <c r="F255" t="s">
        <v>397</v>
      </c>
      <c r="G255" t="s">
        <v>574</v>
      </c>
      <c r="H255" t="s">
        <v>70</v>
      </c>
      <c r="I255" t="s">
        <v>398</v>
      </c>
      <c r="J255" t="s">
        <v>575</v>
      </c>
      <c r="L255" t="str">
        <f t="shared" si="3"/>
        <v>岩手県宮古市田老館が森</v>
      </c>
      <c r="M255">
        <v>0</v>
      </c>
      <c r="N255">
        <v>0</v>
      </c>
      <c r="O255">
        <v>0</v>
      </c>
      <c r="P255">
        <v>0</v>
      </c>
      <c r="Q255">
        <v>0</v>
      </c>
      <c r="R255">
        <v>0</v>
      </c>
    </row>
    <row r="256" spans="1:18" x14ac:dyDescent="0.15">
      <c r="A256">
        <v>3202</v>
      </c>
      <c r="B256">
        <v>2703</v>
      </c>
      <c r="C256">
        <v>270358</v>
      </c>
      <c r="D256" s="47" t="s">
        <v>4688</v>
      </c>
      <c r="E256" t="s">
        <v>67</v>
      </c>
      <c r="F256" t="s">
        <v>397</v>
      </c>
      <c r="G256" t="s">
        <v>576</v>
      </c>
      <c r="H256" t="s">
        <v>70</v>
      </c>
      <c r="I256" t="s">
        <v>398</v>
      </c>
      <c r="J256" t="s">
        <v>577</v>
      </c>
      <c r="L256" t="str">
        <f t="shared" si="3"/>
        <v>岩手県宮古市田老立腰</v>
      </c>
      <c r="M256">
        <v>0</v>
      </c>
      <c r="N256">
        <v>0</v>
      </c>
      <c r="O256">
        <v>0</v>
      </c>
      <c r="P256">
        <v>0</v>
      </c>
      <c r="Q256">
        <v>0</v>
      </c>
      <c r="R256">
        <v>0</v>
      </c>
    </row>
    <row r="257" spans="1:18" x14ac:dyDescent="0.15">
      <c r="A257">
        <v>3202</v>
      </c>
      <c r="B257">
        <v>2703</v>
      </c>
      <c r="C257">
        <v>270302</v>
      </c>
      <c r="D257" s="47" t="s">
        <v>4689</v>
      </c>
      <c r="E257" t="s">
        <v>67</v>
      </c>
      <c r="F257" t="s">
        <v>397</v>
      </c>
      <c r="G257" t="s">
        <v>578</v>
      </c>
      <c r="H257" t="s">
        <v>70</v>
      </c>
      <c r="I257" t="s">
        <v>398</v>
      </c>
      <c r="J257" t="s">
        <v>579</v>
      </c>
      <c r="L257" t="str">
        <f t="shared" si="3"/>
        <v>岩手県宮古市田老田中</v>
      </c>
      <c r="M257">
        <v>0</v>
      </c>
      <c r="N257">
        <v>0</v>
      </c>
      <c r="O257">
        <v>0</v>
      </c>
      <c r="P257">
        <v>0</v>
      </c>
      <c r="Q257">
        <v>0</v>
      </c>
      <c r="R257">
        <v>0</v>
      </c>
    </row>
    <row r="258" spans="1:18" x14ac:dyDescent="0.15">
      <c r="A258">
        <v>3202</v>
      </c>
      <c r="B258">
        <v>2703</v>
      </c>
      <c r="C258">
        <v>270303</v>
      </c>
      <c r="D258" s="47" t="s">
        <v>4690</v>
      </c>
      <c r="E258" t="s">
        <v>67</v>
      </c>
      <c r="F258" t="s">
        <v>397</v>
      </c>
      <c r="G258" t="s">
        <v>580</v>
      </c>
      <c r="H258" t="s">
        <v>70</v>
      </c>
      <c r="I258" t="s">
        <v>398</v>
      </c>
      <c r="J258" t="s">
        <v>581</v>
      </c>
      <c r="L258" t="str">
        <f t="shared" si="3"/>
        <v>岩手県宮古市田老田の沢</v>
      </c>
      <c r="M258">
        <v>0</v>
      </c>
      <c r="N258">
        <v>0</v>
      </c>
      <c r="O258">
        <v>0</v>
      </c>
      <c r="P258">
        <v>0</v>
      </c>
      <c r="Q258">
        <v>0</v>
      </c>
      <c r="R258">
        <v>0</v>
      </c>
    </row>
    <row r="259" spans="1:18" x14ac:dyDescent="0.15">
      <c r="A259">
        <v>3202</v>
      </c>
      <c r="B259">
        <v>2703</v>
      </c>
      <c r="C259">
        <v>270363</v>
      </c>
      <c r="D259" s="47" t="s">
        <v>4691</v>
      </c>
      <c r="E259" t="s">
        <v>67</v>
      </c>
      <c r="F259" t="s">
        <v>397</v>
      </c>
      <c r="G259" t="s">
        <v>582</v>
      </c>
      <c r="H259" t="s">
        <v>70</v>
      </c>
      <c r="I259" t="s">
        <v>398</v>
      </c>
      <c r="J259" t="s">
        <v>583</v>
      </c>
      <c r="L259" t="str">
        <f t="shared" ref="L259:L322" si="4">H259&amp;I259&amp;J259</f>
        <v>岩手県宮古市田老長畑</v>
      </c>
      <c r="M259">
        <v>0</v>
      </c>
      <c r="N259">
        <v>0</v>
      </c>
      <c r="O259">
        <v>0</v>
      </c>
      <c r="P259">
        <v>0</v>
      </c>
      <c r="Q259">
        <v>0</v>
      </c>
      <c r="R259">
        <v>0</v>
      </c>
    </row>
    <row r="260" spans="1:18" x14ac:dyDescent="0.15">
      <c r="A260">
        <v>3202</v>
      </c>
      <c r="B260">
        <v>2703</v>
      </c>
      <c r="C260">
        <v>270346</v>
      </c>
      <c r="D260" s="47" t="s">
        <v>4692</v>
      </c>
      <c r="E260" t="s">
        <v>67</v>
      </c>
      <c r="F260" t="s">
        <v>397</v>
      </c>
      <c r="G260" t="s">
        <v>584</v>
      </c>
      <c r="H260" t="s">
        <v>70</v>
      </c>
      <c r="I260" t="s">
        <v>398</v>
      </c>
      <c r="J260" t="s">
        <v>585</v>
      </c>
      <c r="L260" t="str">
        <f t="shared" si="4"/>
        <v>岩手県宮古市田老七滝</v>
      </c>
      <c r="M260">
        <v>0</v>
      </c>
      <c r="N260">
        <v>0</v>
      </c>
      <c r="O260">
        <v>0</v>
      </c>
      <c r="P260">
        <v>0</v>
      </c>
      <c r="Q260">
        <v>0</v>
      </c>
      <c r="R260">
        <v>0</v>
      </c>
    </row>
    <row r="261" spans="1:18" x14ac:dyDescent="0.15">
      <c r="A261">
        <v>3202</v>
      </c>
      <c r="B261">
        <v>2703</v>
      </c>
      <c r="C261">
        <v>270331</v>
      </c>
      <c r="D261" s="47" t="s">
        <v>4693</v>
      </c>
      <c r="E261" t="s">
        <v>67</v>
      </c>
      <c r="F261" t="s">
        <v>397</v>
      </c>
      <c r="G261" t="s">
        <v>586</v>
      </c>
      <c r="H261" t="s">
        <v>70</v>
      </c>
      <c r="I261" t="s">
        <v>398</v>
      </c>
      <c r="J261" t="s">
        <v>587</v>
      </c>
      <c r="L261" t="str">
        <f t="shared" si="4"/>
        <v>岩手県宮古市田老西向山</v>
      </c>
      <c r="M261">
        <v>0</v>
      </c>
      <c r="N261">
        <v>0</v>
      </c>
      <c r="O261">
        <v>0</v>
      </c>
      <c r="P261">
        <v>0</v>
      </c>
      <c r="Q261">
        <v>0</v>
      </c>
      <c r="R261">
        <v>0</v>
      </c>
    </row>
    <row r="262" spans="1:18" x14ac:dyDescent="0.15">
      <c r="A262">
        <v>3202</v>
      </c>
      <c r="B262">
        <v>2703</v>
      </c>
      <c r="C262">
        <v>270366</v>
      </c>
      <c r="D262" s="47" t="s">
        <v>4694</v>
      </c>
      <c r="E262" t="s">
        <v>67</v>
      </c>
      <c r="F262" t="s">
        <v>397</v>
      </c>
      <c r="G262" t="s">
        <v>588</v>
      </c>
      <c r="H262" t="s">
        <v>70</v>
      </c>
      <c r="I262" t="s">
        <v>398</v>
      </c>
      <c r="J262" t="s">
        <v>589</v>
      </c>
      <c r="L262" t="str">
        <f t="shared" si="4"/>
        <v>岩手県宮古市田老新田平</v>
      </c>
      <c r="M262">
        <v>0</v>
      </c>
      <c r="N262">
        <v>0</v>
      </c>
      <c r="O262">
        <v>0</v>
      </c>
      <c r="P262">
        <v>0</v>
      </c>
      <c r="Q262">
        <v>0</v>
      </c>
      <c r="R262">
        <v>0</v>
      </c>
    </row>
    <row r="263" spans="1:18" x14ac:dyDescent="0.15">
      <c r="A263">
        <v>3202</v>
      </c>
      <c r="B263">
        <v>2703</v>
      </c>
      <c r="C263">
        <v>270323</v>
      </c>
      <c r="D263" s="47" t="s">
        <v>4695</v>
      </c>
      <c r="E263" t="s">
        <v>67</v>
      </c>
      <c r="F263" t="s">
        <v>397</v>
      </c>
      <c r="G263" t="s">
        <v>590</v>
      </c>
      <c r="H263" t="s">
        <v>70</v>
      </c>
      <c r="I263" t="s">
        <v>398</v>
      </c>
      <c r="J263" t="s">
        <v>591</v>
      </c>
      <c r="L263" t="str">
        <f t="shared" si="4"/>
        <v>岩手県宮古市田老野原</v>
      </c>
      <c r="M263">
        <v>0</v>
      </c>
      <c r="N263">
        <v>0</v>
      </c>
      <c r="O263">
        <v>0</v>
      </c>
      <c r="P263">
        <v>0</v>
      </c>
      <c r="Q263">
        <v>0</v>
      </c>
      <c r="R263">
        <v>0</v>
      </c>
    </row>
    <row r="264" spans="1:18" x14ac:dyDescent="0.15">
      <c r="A264">
        <v>3202</v>
      </c>
      <c r="B264">
        <v>2703</v>
      </c>
      <c r="C264">
        <v>270387</v>
      </c>
      <c r="D264" s="47" t="s">
        <v>4696</v>
      </c>
      <c r="E264" t="s">
        <v>67</v>
      </c>
      <c r="F264" t="s">
        <v>397</v>
      </c>
      <c r="G264" t="s">
        <v>592</v>
      </c>
      <c r="H264" t="s">
        <v>70</v>
      </c>
      <c r="I264" t="s">
        <v>398</v>
      </c>
      <c r="J264" t="s">
        <v>593</v>
      </c>
      <c r="L264" t="str">
        <f t="shared" si="4"/>
        <v>岩手県宮古市田老畑</v>
      </c>
      <c r="M264">
        <v>0</v>
      </c>
      <c r="N264">
        <v>0</v>
      </c>
      <c r="O264">
        <v>0</v>
      </c>
      <c r="P264">
        <v>0</v>
      </c>
      <c r="Q264">
        <v>0</v>
      </c>
      <c r="R264">
        <v>0</v>
      </c>
    </row>
    <row r="265" spans="1:18" x14ac:dyDescent="0.15">
      <c r="A265">
        <v>3202</v>
      </c>
      <c r="B265">
        <v>2703</v>
      </c>
      <c r="C265">
        <v>270333</v>
      </c>
      <c r="D265" s="47" t="s">
        <v>4697</v>
      </c>
      <c r="E265" t="s">
        <v>67</v>
      </c>
      <c r="F265" t="s">
        <v>397</v>
      </c>
      <c r="G265" t="s">
        <v>594</v>
      </c>
      <c r="H265" t="s">
        <v>70</v>
      </c>
      <c r="I265" t="s">
        <v>398</v>
      </c>
      <c r="J265" t="s">
        <v>595</v>
      </c>
      <c r="L265" t="str">
        <f t="shared" si="4"/>
        <v>岩手県宮古市田老古田</v>
      </c>
      <c r="M265">
        <v>0</v>
      </c>
      <c r="N265">
        <v>0</v>
      </c>
      <c r="O265">
        <v>0</v>
      </c>
      <c r="P265">
        <v>0</v>
      </c>
      <c r="Q265">
        <v>0</v>
      </c>
      <c r="R265">
        <v>0</v>
      </c>
    </row>
    <row r="266" spans="1:18" x14ac:dyDescent="0.15">
      <c r="A266">
        <v>3202</v>
      </c>
      <c r="B266">
        <v>2703</v>
      </c>
      <c r="C266">
        <v>270381</v>
      </c>
      <c r="D266" s="47" t="s">
        <v>4698</v>
      </c>
      <c r="E266" t="s">
        <v>67</v>
      </c>
      <c r="F266" t="s">
        <v>397</v>
      </c>
      <c r="G266" t="s">
        <v>596</v>
      </c>
      <c r="H266" t="s">
        <v>70</v>
      </c>
      <c r="I266" t="s">
        <v>398</v>
      </c>
      <c r="J266" t="s">
        <v>597</v>
      </c>
      <c r="L266" t="str">
        <f t="shared" si="4"/>
        <v>岩手県宮古市田老星山</v>
      </c>
      <c r="M266">
        <v>0</v>
      </c>
      <c r="N266">
        <v>0</v>
      </c>
      <c r="O266">
        <v>0</v>
      </c>
      <c r="P266">
        <v>0</v>
      </c>
      <c r="Q266">
        <v>0</v>
      </c>
      <c r="R266">
        <v>0</v>
      </c>
    </row>
    <row r="267" spans="1:18" x14ac:dyDescent="0.15">
      <c r="A267">
        <v>3202</v>
      </c>
      <c r="B267">
        <v>2703</v>
      </c>
      <c r="C267">
        <v>270371</v>
      </c>
      <c r="D267" s="47" t="s">
        <v>4699</v>
      </c>
      <c r="E267" t="s">
        <v>67</v>
      </c>
      <c r="F267" t="s">
        <v>397</v>
      </c>
      <c r="G267" t="s">
        <v>598</v>
      </c>
      <c r="H267" t="s">
        <v>70</v>
      </c>
      <c r="I267" t="s">
        <v>398</v>
      </c>
      <c r="J267" t="s">
        <v>599</v>
      </c>
      <c r="L267" t="str">
        <f t="shared" si="4"/>
        <v>岩手県宮古市田老水沢</v>
      </c>
      <c r="M267">
        <v>0</v>
      </c>
      <c r="N267">
        <v>0</v>
      </c>
      <c r="O267">
        <v>0</v>
      </c>
      <c r="P267">
        <v>0</v>
      </c>
      <c r="Q267">
        <v>0</v>
      </c>
      <c r="R267">
        <v>0</v>
      </c>
    </row>
    <row r="268" spans="1:18" x14ac:dyDescent="0.15">
      <c r="A268">
        <v>3202</v>
      </c>
      <c r="B268">
        <v>2703</v>
      </c>
      <c r="C268">
        <v>270372</v>
      </c>
      <c r="D268" s="47" t="s">
        <v>4700</v>
      </c>
      <c r="E268" t="s">
        <v>67</v>
      </c>
      <c r="F268" t="s">
        <v>397</v>
      </c>
      <c r="G268" t="s">
        <v>600</v>
      </c>
      <c r="H268" t="s">
        <v>70</v>
      </c>
      <c r="I268" t="s">
        <v>398</v>
      </c>
      <c r="J268" t="s">
        <v>601</v>
      </c>
      <c r="L268" t="str">
        <f t="shared" si="4"/>
        <v>岩手県宮古市田老水沢南</v>
      </c>
      <c r="M268">
        <v>0</v>
      </c>
      <c r="N268">
        <v>0</v>
      </c>
      <c r="O268">
        <v>0</v>
      </c>
      <c r="P268">
        <v>0</v>
      </c>
      <c r="Q268">
        <v>0</v>
      </c>
      <c r="R268">
        <v>0</v>
      </c>
    </row>
    <row r="269" spans="1:18" x14ac:dyDescent="0.15">
      <c r="A269">
        <v>3202</v>
      </c>
      <c r="B269">
        <v>2703</v>
      </c>
      <c r="C269">
        <v>270357</v>
      </c>
      <c r="D269" s="47" t="s">
        <v>4701</v>
      </c>
      <c r="E269" t="s">
        <v>67</v>
      </c>
      <c r="F269" t="s">
        <v>397</v>
      </c>
      <c r="G269" t="s">
        <v>602</v>
      </c>
      <c r="H269" t="s">
        <v>70</v>
      </c>
      <c r="I269" t="s">
        <v>398</v>
      </c>
      <c r="J269" t="s">
        <v>603</v>
      </c>
      <c r="L269" t="str">
        <f t="shared" si="4"/>
        <v>岩手県宮古市田老向桑畑</v>
      </c>
      <c r="M269">
        <v>0</v>
      </c>
      <c r="N269">
        <v>0</v>
      </c>
      <c r="O269">
        <v>0</v>
      </c>
      <c r="P269">
        <v>0</v>
      </c>
      <c r="Q269">
        <v>0</v>
      </c>
      <c r="R269">
        <v>0</v>
      </c>
    </row>
    <row r="270" spans="1:18" x14ac:dyDescent="0.15">
      <c r="A270">
        <v>3202</v>
      </c>
      <c r="B270">
        <v>2703</v>
      </c>
      <c r="C270">
        <v>270373</v>
      </c>
      <c r="D270" s="47" t="s">
        <v>4702</v>
      </c>
      <c r="E270" t="s">
        <v>67</v>
      </c>
      <c r="F270" t="s">
        <v>397</v>
      </c>
      <c r="G270" t="s">
        <v>604</v>
      </c>
      <c r="H270" t="s">
        <v>70</v>
      </c>
      <c r="I270" t="s">
        <v>398</v>
      </c>
      <c r="J270" t="s">
        <v>605</v>
      </c>
      <c r="L270" t="str">
        <f t="shared" si="4"/>
        <v>岩手県宮古市田老向新田</v>
      </c>
      <c r="M270">
        <v>0</v>
      </c>
      <c r="N270">
        <v>0</v>
      </c>
      <c r="O270">
        <v>0</v>
      </c>
      <c r="P270">
        <v>0</v>
      </c>
      <c r="Q270">
        <v>0</v>
      </c>
      <c r="R270">
        <v>0</v>
      </c>
    </row>
    <row r="271" spans="1:18" x14ac:dyDescent="0.15">
      <c r="A271">
        <v>3202</v>
      </c>
      <c r="B271">
        <v>2703</v>
      </c>
      <c r="C271">
        <v>270324</v>
      </c>
      <c r="D271" s="47" t="s">
        <v>4703</v>
      </c>
      <c r="E271" t="s">
        <v>67</v>
      </c>
      <c r="F271" t="s">
        <v>397</v>
      </c>
      <c r="G271" t="s">
        <v>606</v>
      </c>
      <c r="H271" t="s">
        <v>70</v>
      </c>
      <c r="I271" t="s">
        <v>398</v>
      </c>
      <c r="J271" t="s">
        <v>607</v>
      </c>
      <c r="L271" t="str">
        <f t="shared" si="4"/>
        <v>岩手県宮古市田老向山</v>
      </c>
      <c r="M271">
        <v>0</v>
      </c>
      <c r="N271">
        <v>0</v>
      </c>
      <c r="O271">
        <v>0</v>
      </c>
      <c r="P271">
        <v>0</v>
      </c>
      <c r="Q271">
        <v>0</v>
      </c>
      <c r="R271">
        <v>0</v>
      </c>
    </row>
    <row r="272" spans="1:18" x14ac:dyDescent="0.15">
      <c r="A272">
        <v>3202</v>
      </c>
      <c r="B272">
        <v>2703</v>
      </c>
      <c r="C272">
        <v>270354</v>
      </c>
      <c r="D272" s="47" t="s">
        <v>4704</v>
      </c>
      <c r="E272" t="s">
        <v>67</v>
      </c>
      <c r="F272" t="s">
        <v>397</v>
      </c>
      <c r="G272" t="s">
        <v>608</v>
      </c>
      <c r="H272" t="s">
        <v>70</v>
      </c>
      <c r="I272" t="s">
        <v>398</v>
      </c>
      <c r="J272" t="s">
        <v>609</v>
      </c>
      <c r="L272" t="str">
        <f t="shared" si="4"/>
        <v>岩手県宮古市田老森崎</v>
      </c>
      <c r="M272">
        <v>0</v>
      </c>
      <c r="N272">
        <v>0</v>
      </c>
      <c r="O272">
        <v>0</v>
      </c>
      <c r="P272">
        <v>0</v>
      </c>
      <c r="Q272">
        <v>0</v>
      </c>
      <c r="R272">
        <v>0</v>
      </c>
    </row>
    <row r="273" spans="1:18" x14ac:dyDescent="0.15">
      <c r="A273">
        <v>3202</v>
      </c>
      <c r="B273">
        <v>2703</v>
      </c>
      <c r="C273">
        <v>270352</v>
      </c>
      <c r="D273" s="47" t="s">
        <v>4705</v>
      </c>
      <c r="E273" t="s">
        <v>67</v>
      </c>
      <c r="F273" t="s">
        <v>397</v>
      </c>
      <c r="G273" t="s">
        <v>610</v>
      </c>
      <c r="H273" t="s">
        <v>70</v>
      </c>
      <c r="I273" t="s">
        <v>398</v>
      </c>
      <c r="J273" t="s">
        <v>611</v>
      </c>
      <c r="L273" t="str">
        <f t="shared" si="4"/>
        <v>岩手県宮古市田老八幡水神</v>
      </c>
      <c r="M273">
        <v>0</v>
      </c>
      <c r="N273">
        <v>0</v>
      </c>
      <c r="O273">
        <v>0</v>
      </c>
      <c r="P273">
        <v>0</v>
      </c>
      <c r="Q273">
        <v>0</v>
      </c>
      <c r="R273">
        <v>0</v>
      </c>
    </row>
    <row r="274" spans="1:18" x14ac:dyDescent="0.15">
      <c r="A274">
        <v>3202</v>
      </c>
      <c r="B274">
        <v>2703</v>
      </c>
      <c r="C274">
        <v>270341</v>
      </c>
      <c r="D274" s="47" t="s">
        <v>4706</v>
      </c>
      <c r="E274" t="s">
        <v>67</v>
      </c>
      <c r="F274" t="s">
        <v>397</v>
      </c>
      <c r="G274" t="s">
        <v>612</v>
      </c>
      <c r="H274" t="s">
        <v>70</v>
      </c>
      <c r="I274" t="s">
        <v>398</v>
      </c>
      <c r="J274" t="s">
        <v>613</v>
      </c>
      <c r="L274" t="str">
        <f t="shared" si="4"/>
        <v>岩手県宮古市田老養呂地</v>
      </c>
      <c r="M274">
        <v>0</v>
      </c>
      <c r="N274">
        <v>0</v>
      </c>
      <c r="O274">
        <v>0</v>
      </c>
      <c r="P274">
        <v>0</v>
      </c>
      <c r="Q274">
        <v>0</v>
      </c>
      <c r="R274">
        <v>0</v>
      </c>
    </row>
    <row r="275" spans="1:18" x14ac:dyDescent="0.15">
      <c r="A275">
        <v>3202</v>
      </c>
      <c r="B275">
        <v>2703</v>
      </c>
      <c r="C275">
        <v>270311</v>
      </c>
      <c r="D275" s="47" t="s">
        <v>4707</v>
      </c>
      <c r="E275" t="s">
        <v>67</v>
      </c>
      <c r="F275" t="s">
        <v>397</v>
      </c>
      <c r="G275" t="s">
        <v>614</v>
      </c>
      <c r="H275" t="s">
        <v>70</v>
      </c>
      <c r="I275" t="s">
        <v>398</v>
      </c>
      <c r="J275" t="s">
        <v>615</v>
      </c>
      <c r="L275" t="str">
        <f t="shared" si="4"/>
        <v>岩手県宮古市田老和野</v>
      </c>
      <c r="M275">
        <v>0</v>
      </c>
      <c r="N275">
        <v>0</v>
      </c>
      <c r="O275">
        <v>0</v>
      </c>
      <c r="P275">
        <v>0</v>
      </c>
      <c r="Q275">
        <v>0</v>
      </c>
      <c r="R275">
        <v>0</v>
      </c>
    </row>
    <row r="276" spans="1:18" x14ac:dyDescent="0.15">
      <c r="A276">
        <v>3202</v>
      </c>
      <c r="B276">
        <v>2703</v>
      </c>
      <c r="C276">
        <v>270353</v>
      </c>
      <c r="D276" s="47" t="s">
        <v>4708</v>
      </c>
      <c r="E276" t="s">
        <v>67</v>
      </c>
      <c r="F276" t="s">
        <v>397</v>
      </c>
      <c r="G276" t="s">
        <v>616</v>
      </c>
      <c r="H276" t="s">
        <v>70</v>
      </c>
      <c r="I276" t="s">
        <v>398</v>
      </c>
      <c r="J276" t="s">
        <v>617</v>
      </c>
      <c r="L276" t="str">
        <f t="shared" si="4"/>
        <v>岩手県宮古市田老和蒔</v>
      </c>
      <c r="M276">
        <v>0</v>
      </c>
      <c r="N276">
        <v>0</v>
      </c>
      <c r="O276">
        <v>0</v>
      </c>
      <c r="P276">
        <v>0</v>
      </c>
      <c r="Q276">
        <v>0</v>
      </c>
      <c r="R276">
        <v>0</v>
      </c>
    </row>
    <row r="277" spans="1:18" x14ac:dyDescent="0.15">
      <c r="A277">
        <v>3202</v>
      </c>
      <c r="B277">
        <v>2703</v>
      </c>
      <c r="C277">
        <v>270356</v>
      </c>
      <c r="D277" s="47" t="s">
        <v>4709</v>
      </c>
      <c r="E277" t="s">
        <v>67</v>
      </c>
      <c r="F277" t="s">
        <v>397</v>
      </c>
      <c r="G277" t="s">
        <v>618</v>
      </c>
      <c r="H277" t="s">
        <v>70</v>
      </c>
      <c r="I277" t="s">
        <v>398</v>
      </c>
      <c r="J277" t="s">
        <v>619</v>
      </c>
      <c r="L277" t="str">
        <f t="shared" si="4"/>
        <v>岩手県宮古市田老和山</v>
      </c>
      <c r="M277">
        <v>0</v>
      </c>
      <c r="N277">
        <v>0</v>
      </c>
      <c r="O277">
        <v>0</v>
      </c>
      <c r="P277">
        <v>0</v>
      </c>
      <c r="Q277">
        <v>0</v>
      </c>
      <c r="R277">
        <v>0</v>
      </c>
    </row>
    <row r="278" spans="1:18" x14ac:dyDescent="0.15">
      <c r="A278">
        <v>3202</v>
      </c>
      <c r="B278">
        <v>27</v>
      </c>
      <c r="C278">
        <v>270056</v>
      </c>
      <c r="D278" s="47" t="s">
        <v>4710</v>
      </c>
      <c r="E278" t="s">
        <v>67</v>
      </c>
      <c r="F278" t="s">
        <v>397</v>
      </c>
      <c r="G278" t="s">
        <v>620</v>
      </c>
      <c r="H278" t="s">
        <v>70</v>
      </c>
      <c r="I278" t="s">
        <v>398</v>
      </c>
      <c r="J278" t="s">
        <v>621</v>
      </c>
      <c r="L278" t="str">
        <f t="shared" si="4"/>
        <v>岩手県宮古市近内</v>
      </c>
      <c r="M278">
        <v>0</v>
      </c>
      <c r="N278">
        <v>1</v>
      </c>
      <c r="O278">
        <v>0</v>
      </c>
      <c r="P278">
        <v>0</v>
      </c>
      <c r="Q278">
        <v>0</v>
      </c>
      <c r="R278">
        <v>0</v>
      </c>
    </row>
    <row r="279" spans="1:18" x14ac:dyDescent="0.15">
      <c r="A279">
        <v>3202</v>
      </c>
      <c r="B279">
        <v>2702</v>
      </c>
      <c r="C279">
        <v>270203</v>
      </c>
      <c r="D279" s="47" t="s">
        <v>4711</v>
      </c>
      <c r="E279" t="s">
        <v>67</v>
      </c>
      <c r="F279" t="s">
        <v>397</v>
      </c>
      <c r="G279" t="s">
        <v>622</v>
      </c>
      <c r="H279" t="s">
        <v>70</v>
      </c>
      <c r="I279" t="s">
        <v>398</v>
      </c>
      <c r="J279" t="s">
        <v>623</v>
      </c>
      <c r="L279" t="str">
        <f t="shared" si="4"/>
        <v>岩手県宮古市津軽石</v>
      </c>
      <c r="M279">
        <v>0</v>
      </c>
      <c r="N279">
        <v>1</v>
      </c>
      <c r="O279">
        <v>0</v>
      </c>
      <c r="P279">
        <v>0</v>
      </c>
      <c r="Q279">
        <v>0</v>
      </c>
      <c r="R279">
        <v>0</v>
      </c>
    </row>
    <row r="280" spans="1:18" x14ac:dyDescent="0.15">
      <c r="A280">
        <v>3202</v>
      </c>
      <c r="B280">
        <v>27</v>
      </c>
      <c r="C280">
        <v>270091</v>
      </c>
      <c r="D280" s="47" t="s">
        <v>4712</v>
      </c>
      <c r="E280" t="s">
        <v>67</v>
      </c>
      <c r="F280" t="s">
        <v>397</v>
      </c>
      <c r="G280" t="s">
        <v>624</v>
      </c>
      <c r="H280" t="s">
        <v>70</v>
      </c>
      <c r="I280" t="s">
        <v>398</v>
      </c>
      <c r="J280" t="s">
        <v>625</v>
      </c>
      <c r="L280" t="str">
        <f t="shared" si="4"/>
        <v>岩手県宮古市築地</v>
      </c>
      <c r="M280">
        <v>0</v>
      </c>
      <c r="N280">
        <v>0</v>
      </c>
      <c r="O280">
        <v>1</v>
      </c>
      <c r="P280">
        <v>0</v>
      </c>
      <c r="Q280">
        <v>0</v>
      </c>
      <c r="R280">
        <v>0</v>
      </c>
    </row>
    <row r="281" spans="1:18" x14ac:dyDescent="0.15">
      <c r="A281">
        <v>3202</v>
      </c>
      <c r="B281">
        <v>27</v>
      </c>
      <c r="C281">
        <v>270093</v>
      </c>
      <c r="D281" s="47" t="s">
        <v>4713</v>
      </c>
      <c r="E281" t="s">
        <v>67</v>
      </c>
      <c r="F281" t="s">
        <v>397</v>
      </c>
      <c r="G281" t="s">
        <v>626</v>
      </c>
      <c r="H281" t="s">
        <v>70</v>
      </c>
      <c r="I281" t="s">
        <v>398</v>
      </c>
      <c r="J281" t="s">
        <v>627</v>
      </c>
      <c r="L281" t="str">
        <f t="shared" si="4"/>
        <v>岩手県宮古市中里団地</v>
      </c>
      <c r="M281">
        <v>0</v>
      </c>
      <c r="N281">
        <v>0</v>
      </c>
      <c r="O281">
        <v>0</v>
      </c>
      <c r="P281">
        <v>0</v>
      </c>
      <c r="Q281">
        <v>0</v>
      </c>
      <c r="R281">
        <v>0</v>
      </c>
    </row>
    <row r="282" spans="1:18" x14ac:dyDescent="0.15">
      <c r="A282">
        <v>3202</v>
      </c>
      <c r="B282">
        <v>27</v>
      </c>
      <c r="C282">
        <v>270034</v>
      </c>
      <c r="D282" s="47" t="s">
        <v>4714</v>
      </c>
      <c r="E282" t="s">
        <v>67</v>
      </c>
      <c r="F282" t="s">
        <v>397</v>
      </c>
      <c r="G282" t="s">
        <v>628</v>
      </c>
      <c r="H282" t="s">
        <v>70</v>
      </c>
      <c r="I282" t="s">
        <v>398</v>
      </c>
      <c r="J282" t="s">
        <v>629</v>
      </c>
      <c r="L282" t="str">
        <f t="shared" si="4"/>
        <v>岩手県宮古市長沢</v>
      </c>
      <c r="M282">
        <v>0</v>
      </c>
      <c r="N282">
        <v>1</v>
      </c>
      <c r="O282">
        <v>0</v>
      </c>
      <c r="P282">
        <v>0</v>
      </c>
      <c r="Q282">
        <v>0</v>
      </c>
      <c r="R282">
        <v>0</v>
      </c>
    </row>
    <row r="283" spans="1:18" x14ac:dyDescent="0.15">
      <c r="A283">
        <v>3202</v>
      </c>
      <c r="B283">
        <v>27</v>
      </c>
      <c r="C283">
        <v>270055</v>
      </c>
      <c r="D283" s="47" t="s">
        <v>4715</v>
      </c>
      <c r="E283" t="s">
        <v>67</v>
      </c>
      <c r="F283" t="s">
        <v>397</v>
      </c>
      <c r="G283" t="s">
        <v>630</v>
      </c>
      <c r="H283" t="s">
        <v>70</v>
      </c>
      <c r="I283" t="s">
        <v>398</v>
      </c>
      <c r="J283" t="s">
        <v>631</v>
      </c>
      <c r="L283" t="str">
        <f t="shared" si="4"/>
        <v>岩手県宮古市長根</v>
      </c>
      <c r="M283">
        <v>0</v>
      </c>
      <c r="N283">
        <v>0</v>
      </c>
      <c r="O283">
        <v>1</v>
      </c>
      <c r="P283">
        <v>0</v>
      </c>
      <c r="Q283">
        <v>0</v>
      </c>
      <c r="R283">
        <v>0</v>
      </c>
    </row>
    <row r="284" spans="1:18" x14ac:dyDescent="0.15">
      <c r="A284">
        <v>3202</v>
      </c>
      <c r="B284">
        <v>27</v>
      </c>
      <c r="C284">
        <v>270053</v>
      </c>
      <c r="D284" s="47" t="s">
        <v>4716</v>
      </c>
      <c r="E284" t="s">
        <v>67</v>
      </c>
      <c r="F284" t="s">
        <v>397</v>
      </c>
      <c r="G284" t="s">
        <v>632</v>
      </c>
      <c r="H284" t="s">
        <v>70</v>
      </c>
      <c r="I284" t="s">
        <v>398</v>
      </c>
      <c r="J284" t="s">
        <v>633</v>
      </c>
      <c r="L284" t="str">
        <f t="shared" si="4"/>
        <v>岩手県宮古市長町</v>
      </c>
      <c r="M284">
        <v>0</v>
      </c>
      <c r="N284">
        <v>0</v>
      </c>
      <c r="O284">
        <v>1</v>
      </c>
      <c r="P284">
        <v>0</v>
      </c>
      <c r="Q284">
        <v>0</v>
      </c>
      <c r="R284">
        <v>0</v>
      </c>
    </row>
    <row r="285" spans="1:18" x14ac:dyDescent="0.15">
      <c r="A285">
        <v>3202</v>
      </c>
      <c r="B285">
        <v>2825</v>
      </c>
      <c r="C285">
        <v>282511</v>
      </c>
      <c r="D285" s="47" t="s">
        <v>4717</v>
      </c>
      <c r="E285" t="s">
        <v>67</v>
      </c>
      <c r="F285" t="s">
        <v>397</v>
      </c>
      <c r="G285" t="s">
        <v>634</v>
      </c>
      <c r="H285" t="s">
        <v>70</v>
      </c>
      <c r="I285" t="s">
        <v>398</v>
      </c>
      <c r="J285" t="s">
        <v>635</v>
      </c>
      <c r="L285" t="str">
        <f t="shared" si="4"/>
        <v>岩手県宮古市夏屋</v>
      </c>
      <c r="M285">
        <v>0</v>
      </c>
      <c r="N285">
        <v>1</v>
      </c>
      <c r="O285">
        <v>0</v>
      </c>
      <c r="P285">
        <v>0</v>
      </c>
      <c r="Q285">
        <v>0</v>
      </c>
      <c r="R285">
        <v>0</v>
      </c>
    </row>
    <row r="286" spans="1:18" x14ac:dyDescent="0.15">
      <c r="A286">
        <v>3202</v>
      </c>
      <c r="B286">
        <v>27</v>
      </c>
      <c r="C286">
        <v>270041</v>
      </c>
      <c r="D286" s="47" t="s">
        <v>4718</v>
      </c>
      <c r="E286" t="s">
        <v>67</v>
      </c>
      <c r="F286" t="s">
        <v>397</v>
      </c>
      <c r="G286" t="s">
        <v>636</v>
      </c>
      <c r="H286" t="s">
        <v>70</v>
      </c>
      <c r="I286" t="s">
        <v>398</v>
      </c>
      <c r="J286" t="s">
        <v>637</v>
      </c>
      <c r="L286" t="str">
        <f t="shared" si="4"/>
        <v>岩手県宮古市西ケ丘</v>
      </c>
      <c r="M286">
        <v>0</v>
      </c>
      <c r="N286">
        <v>0</v>
      </c>
      <c r="O286">
        <v>1</v>
      </c>
      <c r="P286">
        <v>0</v>
      </c>
      <c r="Q286">
        <v>0</v>
      </c>
      <c r="R286">
        <v>0</v>
      </c>
    </row>
    <row r="287" spans="1:18" x14ac:dyDescent="0.15">
      <c r="A287">
        <v>3202</v>
      </c>
      <c r="B287">
        <v>27</v>
      </c>
      <c r="C287">
        <v>270061</v>
      </c>
      <c r="D287" s="47" t="s">
        <v>4719</v>
      </c>
      <c r="E287" t="s">
        <v>67</v>
      </c>
      <c r="F287" t="s">
        <v>397</v>
      </c>
      <c r="G287" t="s">
        <v>638</v>
      </c>
      <c r="H287" t="s">
        <v>70</v>
      </c>
      <c r="I287" t="s">
        <v>398</v>
      </c>
      <c r="J287" t="s">
        <v>639</v>
      </c>
      <c r="L287" t="str">
        <f t="shared" si="4"/>
        <v>岩手県宮古市西町</v>
      </c>
      <c r="M287">
        <v>0</v>
      </c>
      <c r="N287">
        <v>0</v>
      </c>
      <c r="O287">
        <v>1</v>
      </c>
      <c r="P287">
        <v>0</v>
      </c>
      <c r="Q287">
        <v>0</v>
      </c>
      <c r="R287">
        <v>0</v>
      </c>
    </row>
    <row r="288" spans="1:18" x14ac:dyDescent="0.15">
      <c r="A288">
        <v>3202</v>
      </c>
      <c r="B288">
        <v>27</v>
      </c>
      <c r="C288">
        <v>270047</v>
      </c>
      <c r="D288" s="47" t="s">
        <v>4720</v>
      </c>
      <c r="E288" t="s">
        <v>67</v>
      </c>
      <c r="F288" t="s">
        <v>397</v>
      </c>
      <c r="G288" t="s">
        <v>640</v>
      </c>
      <c r="H288" t="s">
        <v>70</v>
      </c>
      <c r="I288" t="s">
        <v>398</v>
      </c>
      <c r="J288" t="s">
        <v>641</v>
      </c>
      <c r="L288" t="str">
        <f t="shared" si="4"/>
        <v>岩手県宮古市根市</v>
      </c>
      <c r="M288">
        <v>0</v>
      </c>
      <c r="N288">
        <v>1</v>
      </c>
      <c r="O288">
        <v>0</v>
      </c>
      <c r="P288">
        <v>0</v>
      </c>
      <c r="Q288">
        <v>0</v>
      </c>
      <c r="R288">
        <v>0</v>
      </c>
    </row>
    <row r="289" spans="1:18" x14ac:dyDescent="0.15">
      <c r="A289">
        <v>3202</v>
      </c>
      <c r="B289">
        <v>2825</v>
      </c>
      <c r="C289">
        <v>282504</v>
      </c>
      <c r="D289" s="47" t="s">
        <v>4721</v>
      </c>
      <c r="E289" t="s">
        <v>67</v>
      </c>
      <c r="F289" t="s">
        <v>397</v>
      </c>
      <c r="G289" t="s">
        <v>642</v>
      </c>
      <c r="H289" t="s">
        <v>70</v>
      </c>
      <c r="I289" t="s">
        <v>398</v>
      </c>
      <c r="J289" t="s">
        <v>643</v>
      </c>
      <c r="K289" t="s">
        <v>644</v>
      </c>
      <c r="L289" t="str">
        <f t="shared" si="4"/>
        <v>岩手県宮古市箱石</v>
      </c>
      <c r="M289">
        <v>1</v>
      </c>
      <c r="N289">
        <v>1</v>
      </c>
      <c r="O289">
        <v>0</v>
      </c>
      <c r="P289">
        <v>0</v>
      </c>
      <c r="Q289">
        <v>0</v>
      </c>
      <c r="R289">
        <v>0</v>
      </c>
    </row>
    <row r="290" spans="1:18" x14ac:dyDescent="0.15">
      <c r="A290">
        <v>3202</v>
      </c>
      <c r="B290">
        <v>2823</v>
      </c>
      <c r="C290">
        <v>282304</v>
      </c>
      <c r="D290" s="47" t="s">
        <v>4722</v>
      </c>
      <c r="E290" t="s">
        <v>67</v>
      </c>
      <c r="F290" t="s">
        <v>397</v>
      </c>
      <c r="G290" t="s">
        <v>645</v>
      </c>
      <c r="H290" t="s">
        <v>70</v>
      </c>
      <c r="I290" t="s">
        <v>398</v>
      </c>
      <c r="J290" t="s">
        <v>643</v>
      </c>
      <c r="K290" t="s">
        <v>102</v>
      </c>
      <c r="L290" t="str">
        <f t="shared" si="4"/>
        <v>岩手県宮古市箱石</v>
      </c>
      <c r="M290">
        <v>1</v>
      </c>
      <c r="N290">
        <v>1</v>
      </c>
      <c r="O290">
        <v>0</v>
      </c>
      <c r="P290">
        <v>0</v>
      </c>
      <c r="Q290">
        <v>0</v>
      </c>
      <c r="R290">
        <v>0</v>
      </c>
    </row>
    <row r="291" spans="1:18" x14ac:dyDescent="0.15">
      <c r="A291">
        <v>3202</v>
      </c>
      <c r="B291">
        <v>27</v>
      </c>
      <c r="C291">
        <v>270035</v>
      </c>
      <c r="D291" s="47" t="s">
        <v>4723</v>
      </c>
      <c r="E291" t="s">
        <v>67</v>
      </c>
      <c r="F291" t="s">
        <v>397</v>
      </c>
      <c r="G291" t="s">
        <v>646</v>
      </c>
      <c r="H291" t="s">
        <v>70</v>
      </c>
      <c r="I291" t="s">
        <v>398</v>
      </c>
      <c r="J291" t="s">
        <v>647</v>
      </c>
      <c r="L291" t="str">
        <f t="shared" si="4"/>
        <v>岩手県宮古市花輪</v>
      </c>
      <c r="M291">
        <v>0</v>
      </c>
      <c r="N291">
        <v>1</v>
      </c>
      <c r="O291">
        <v>0</v>
      </c>
      <c r="P291">
        <v>0</v>
      </c>
      <c r="Q291">
        <v>0</v>
      </c>
      <c r="R291">
        <v>0</v>
      </c>
    </row>
    <row r="292" spans="1:18" x14ac:dyDescent="0.15">
      <c r="A292">
        <v>3202</v>
      </c>
      <c r="B292">
        <v>2821</v>
      </c>
      <c r="C292">
        <v>282103</v>
      </c>
      <c r="D292" s="47" t="s">
        <v>4724</v>
      </c>
      <c r="E292" t="s">
        <v>67</v>
      </c>
      <c r="F292" t="s">
        <v>397</v>
      </c>
      <c r="G292" t="s">
        <v>648</v>
      </c>
      <c r="H292" t="s">
        <v>70</v>
      </c>
      <c r="I292" t="s">
        <v>398</v>
      </c>
      <c r="J292" t="s">
        <v>649</v>
      </c>
      <c r="L292" t="str">
        <f t="shared" si="4"/>
        <v>岩手県宮古市腹帯</v>
      </c>
      <c r="M292">
        <v>0</v>
      </c>
      <c r="N292">
        <v>1</v>
      </c>
      <c r="O292">
        <v>0</v>
      </c>
      <c r="P292">
        <v>0</v>
      </c>
      <c r="Q292">
        <v>0</v>
      </c>
      <c r="R292">
        <v>0</v>
      </c>
    </row>
    <row r="293" spans="1:18" x14ac:dyDescent="0.15">
      <c r="A293">
        <v>3202</v>
      </c>
      <c r="B293">
        <v>27</v>
      </c>
      <c r="C293">
        <v>270007</v>
      </c>
      <c r="D293" s="47" t="s">
        <v>4725</v>
      </c>
      <c r="E293" t="s">
        <v>67</v>
      </c>
      <c r="F293" t="s">
        <v>397</v>
      </c>
      <c r="G293" t="s">
        <v>650</v>
      </c>
      <c r="H293" t="s">
        <v>70</v>
      </c>
      <c r="I293" t="s">
        <v>398</v>
      </c>
      <c r="J293" t="s">
        <v>651</v>
      </c>
      <c r="L293" t="str">
        <f t="shared" si="4"/>
        <v>岩手県宮古市日影町</v>
      </c>
      <c r="M293">
        <v>0</v>
      </c>
      <c r="N293">
        <v>0</v>
      </c>
      <c r="O293">
        <v>0</v>
      </c>
      <c r="P293">
        <v>0</v>
      </c>
      <c r="Q293">
        <v>0</v>
      </c>
      <c r="R293">
        <v>0</v>
      </c>
    </row>
    <row r="294" spans="1:18" x14ac:dyDescent="0.15">
      <c r="A294">
        <v>3202</v>
      </c>
      <c r="B294">
        <v>2821</v>
      </c>
      <c r="C294">
        <v>282102</v>
      </c>
      <c r="D294" s="47" t="s">
        <v>4726</v>
      </c>
      <c r="E294" t="s">
        <v>67</v>
      </c>
      <c r="F294" t="s">
        <v>397</v>
      </c>
      <c r="G294" t="s">
        <v>652</v>
      </c>
      <c r="H294" t="s">
        <v>70</v>
      </c>
      <c r="I294" t="s">
        <v>398</v>
      </c>
      <c r="J294" t="s">
        <v>653</v>
      </c>
      <c r="L294" t="str">
        <f t="shared" si="4"/>
        <v>岩手県宮古市蟇目</v>
      </c>
      <c r="M294">
        <v>0</v>
      </c>
      <c r="N294">
        <v>1</v>
      </c>
      <c r="O294">
        <v>0</v>
      </c>
      <c r="P294">
        <v>0</v>
      </c>
      <c r="Q294">
        <v>0</v>
      </c>
      <c r="R294">
        <v>0</v>
      </c>
    </row>
    <row r="295" spans="1:18" x14ac:dyDescent="0.15">
      <c r="A295">
        <v>3202</v>
      </c>
      <c r="B295">
        <v>27</v>
      </c>
      <c r="C295">
        <v>270001</v>
      </c>
      <c r="D295" s="47" t="s">
        <v>4727</v>
      </c>
      <c r="E295" t="s">
        <v>67</v>
      </c>
      <c r="F295" t="s">
        <v>397</v>
      </c>
      <c r="G295" t="s">
        <v>654</v>
      </c>
      <c r="H295" t="s">
        <v>70</v>
      </c>
      <c r="I295" t="s">
        <v>398</v>
      </c>
      <c r="J295" t="s">
        <v>655</v>
      </c>
      <c r="L295" t="str">
        <f t="shared" si="4"/>
        <v>岩手県宮古市日立浜町</v>
      </c>
      <c r="M295">
        <v>0</v>
      </c>
      <c r="N295">
        <v>0</v>
      </c>
      <c r="O295">
        <v>0</v>
      </c>
      <c r="P295">
        <v>0</v>
      </c>
      <c r="Q295">
        <v>0</v>
      </c>
      <c r="R295">
        <v>0</v>
      </c>
    </row>
    <row r="296" spans="1:18" x14ac:dyDescent="0.15">
      <c r="A296">
        <v>3202</v>
      </c>
      <c r="B296">
        <v>27</v>
      </c>
      <c r="C296">
        <v>270094</v>
      </c>
      <c r="D296" s="47" t="s">
        <v>4728</v>
      </c>
      <c r="E296" t="s">
        <v>67</v>
      </c>
      <c r="F296" t="s">
        <v>397</v>
      </c>
      <c r="G296" t="s">
        <v>656</v>
      </c>
      <c r="H296" t="s">
        <v>70</v>
      </c>
      <c r="I296" t="s">
        <v>398</v>
      </c>
      <c r="J296" t="s">
        <v>657</v>
      </c>
      <c r="L296" t="str">
        <f t="shared" si="4"/>
        <v>岩手県宮古市日の出町</v>
      </c>
      <c r="M296">
        <v>0</v>
      </c>
      <c r="N296">
        <v>0</v>
      </c>
      <c r="O296">
        <v>0</v>
      </c>
      <c r="P296">
        <v>0</v>
      </c>
      <c r="Q296">
        <v>0</v>
      </c>
      <c r="R296">
        <v>0</v>
      </c>
    </row>
    <row r="297" spans="1:18" x14ac:dyDescent="0.15">
      <c r="A297">
        <v>3202</v>
      </c>
      <c r="B297">
        <v>2826</v>
      </c>
      <c r="C297">
        <v>282633</v>
      </c>
      <c r="D297" s="47" t="s">
        <v>4729</v>
      </c>
      <c r="E297" t="s">
        <v>67</v>
      </c>
      <c r="F297" t="s">
        <v>397</v>
      </c>
      <c r="G297" t="s">
        <v>658</v>
      </c>
      <c r="H297" t="s">
        <v>70</v>
      </c>
      <c r="I297" t="s">
        <v>398</v>
      </c>
      <c r="J297" t="s">
        <v>659</v>
      </c>
      <c r="L297" t="str">
        <f t="shared" si="4"/>
        <v>岩手県宮古市平津戸</v>
      </c>
      <c r="M297">
        <v>0</v>
      </c>
      <c r="N297">
        <v>1</v>
      </c>
      <c r="O297">
        <v>0</v>
      </c>
      <c r="P297">
        <v>0</v>
      </c>
      <c r="Q297">
        <v>0</v>
      </c>
      <c r="R297">
        <v>0</v>
      </c>
    </row>
    <row r="298" spans="1:18" x14ac:dyDescent="0.15">
      <c r="A298">
        <v>3202</v>
      </c>
      <c r="B298">
        <v>27</v>
      </c>
      <c r="C298">
        <v>270029</v>
      </c>
      <c r="D298" s="47" t="s">
        <v>4730</v>
      </c>
      <c r="E298" t="s">
        <v>67</v>
      </c>
      <c r="F298" t="s">
        <v>397</v>
      </c>
      <c r="G298" t="s">
        <v>660</v>
      </c>
      <c r="H298" t="s">
        <v>70</v>
      </c>
      <c r="I298" t="s">
        <v>398</v>
      </c>
      <c r="J298" t="s">
        <v>661</v>
      </c>
      <c r="L298" t="str">
        <f t="shared" si="4"/>
        <v>岩手県宮古市藤の川</v>
      </c>
      <c r="M298">
        <v>0</v>
      </c>
      <c r="N298">
        <v>0</v>
      </c>
      <c r="O298">
        <v>0</v>
      </c>
      <c r="P298">
        <v>0</v>
      </c>
      <c r="Q298">
        <v>0</v>
      </c>
      <c r="R298">
        <v>0</v>
      </c>
    </row>
    <row r="299" spans="1:18" x14ac:dyDescent="0.15">
      <c r="A299">
        <v>3202</v>
      </c>
      <c r="B299">
        <v>27</v>
      </c>
      <c r="C299">
        <v>270021</v>
      </c>
      <c r="D299" s="47" t="s">
        <v>4731</v>
      </c>
      <c r="E299" t="s">
        <v>67</v>
      </c>
      <c r="F299" t="s">
        <v>397</v>
      </c>
      <c r="G299" t="s">
        <v>662</v>
      </c>
      <c r="H299" t="s">
        <v>70</v>
      </c>
      <c r="I299" t="s">
        <v>398</v>
      </c>
      <c r="J299" t="s">
        <v>663</v>
      </c>
      <c r="L299" t="str">
        <f t="shared" si="4"/>
        <v>岩手県宮古市藤原</v>
      </c>
      <c r="M299">
        <v>0</v>
      </c>
      <c r="N299">
        <v>0</v>
      </c>
      <c r="O299">
        <v>1</v>
      </c>
      <c r="P299">
        <v>1</v>
      </c>
      <c r="Q299">
        <v>0</v>
      </c>
      <c r="R299">
        <v>0</v>
      </c>
    </row>
    <row r="300" spans="1:18" x14ac:dyDescent="0.15">
      <c r="A300">
        <v>3202</v>
      </c>
      <c r="B300">
        <v>27</v>
      </c>
      <c r="C300">
        <v>270021</v>
      </c>
      <c r="D300" s="47" t="s">
        <v>4731</v>
      </c>
      <c r="E300" t="s">
        <v>67</v>
      </c>
      <c r="F300" t="s">
        <v>397</v>
      </c>
      <c r="G300" t="s">
        <v>664</v>
      </c>
      <c r="H300" t="s">
        <v>70</v>
      </c>
      <c r="I300" t="s">
        <v>398</v>
      </c>
      <c r="J300" t="s">
        <v>665</v>
      </c>
      <c r="L300" t="str">
        <f t="shared" si="4"/>
        <v>岩手県宮古市藤原上町</v>
      </c>
      <c r="M300">
        <v>0</v>
      </c>
      <c r="N300">
        <v>0</v>
      </c>
      <c r="O300">
        <v>0</v>
      </c>
      <c r="P300">
        <v>1</v>
      </c>
      <c r="Q300">
        <v>0</v>
      </c>
      <c r="R300">
        <v>0</v>
      </c>
    </row>
    <row r="301" spans="1:18" x14ac:dyDescent="0.15">
      <c r="A301">
        <v>3202</v>
      </c>
      <c r="B301">
        <v>2823</v>
      </c>
      <c r="C301">
        <v>282301</v>
      </c>
      <c r="D301" s="47" t="s">
        <v>4732</v>
      </c>
      <c r="E301" t="s">
        <v>67</v>
      </c>
      <c r="F301" t="s">
        <v>397</v>
      </c>
      <c r="G301" t="s">
        <v>666</v>
      </c>
      <c r="H301" t="s">
        <v>70</v>
      </c>
      <c r="I301" t="s">
        <v>398</v>
      </c>
      <c r="J301" t="s">
        <v>667</v>
      </c>
      <c r="L301" t="str">
        <f t="shared" si="4"/>
        <v>岩手県宮古市古田</v>
      </c>
      <c r="M301">
        <v>0</v>
      </c>
      <c r="N301">
        <v>1</v>
      </c>
      <c r="O301">
        <v>0</v>
      </c>
      <c r="P301">
        <v>0</v>
      </c>
      <c r="Q301">
        <v>0</v>
      </c>
      <c r="R301">
        <v>0</v>
      </c>
    </row>
    <row r="302" spans="1:18" x14ac:dyDescent="0.15">
      <c r="A302">
        <v>3202</v>
      </c>
      <c r="B302">
        <v>27</v>
      </c>
      <c r="C302">
        <v>270074</v>
      </c>
      <c r="D302" s="47" t="s">
        <v>4733</v>
      </c>
      <c r="E302" t="s">
        <v>67</v>
      </c>
      <c r="F302" t="s">
        <v>397</v>
      </c>
      <c r="G302" t="s">
        <v>668</v>
      </c>
      <c r="H302" t="s">
        <v>70</v>
      </c>
      <c r="I302" t="s">
        <v>398</v>
      </c>
      <c r="J302" t="s">
        <v>669</v>
      </c>
      <c r="L302" t="str">
        <f t="shared" si="4"/>
        <v>岩手県宮古市保久田</v>
      </c>
      <c r="M302">
        <v>0</v>
      </c>
      <c r="N302">
        <v>0</v>
      </c>
      <c r="O302">
        <v>0</v>
      </c>
      <c r="P302">
        <v>0</v>
      </c>
      <c r="Q302">
        <v>0</v>
      </c>
      <c r="R302">
        <v>0</v>
      </c>
    </row>
    <row r="303" spans="1:18" x14ac:dyDescent="0.15">
      <c r="A303">
        <v>3202</v>
      </c>
      <c r="B303">
        <v>27</v>
      </c>
      <c r="C303">
        <v>270037</v>
      </c>
      <c r="D303" s="47" t="s">
        <v>4734</v>
      </c>
      <c r="E303" t="s">
        <v>67</v>
      </c>
      <c r="F303" t="s">
        <v>397</v>
      </c>
      <c r="G303" t="s">
        <v>670</v>
      </c>
      <c r="H303" t="s">
        <v>70</v>
      </c>
      <c r="I303" t="s">
        <v>398</v>
      </c>
      <c r="J303" t="s">
        <v>671</v>
      </c>
      <c r="L303" t="str">
        <f t="shared" si="4"/>
        <v>岩手県宮古市松山</v>
      </c>
      <c r="M303">
        <v>0</v>
      </c>
      <c r="N303">
        <v>1</v>
      </c>
      <c r="O303">
        <v>0</v>
      </c>
      <c r="P303">
        <v>0</v>
      </c>
      <c r="Q303">
        <v>0</v>
      </c>
      <c r="R303">
        <v>0</v>
      </c>
    </row>
    <row r="304" spans="1:18" x14ac:dyDescent="0.15">
      <c r="A304">
        <v>3202</v>
      </c>
      <c r="B304">
        <v>27</v>
      </c>
      <c r="C304">
        <v>270025</v>
      </c>
      <c r="D304" s="47" t="s">
        <v>4735</v>
      </c>
      <c r="E304" t="s">
        <v>67</v>
      </c>
      <c r="F304" t="s">
        <v>397</v>
      </c>
      <c r="G304" t="s">
        <v>672</v>
      </c>
      <c r="H304" t="s">
        <v>70</v>
      </c>
      <c r="I304" t="s">
        <v>398</v>
      </c>
      <c r="J304" t="s">
        <v>673</v>
      </c>
      <c r="L304" t="str">
        <f t="shared" si="4"/>
        <v>岩手県宮古市実田</v>
      </c>
      <c r="M304">
        <v>0</v>
      </c>
      <c r="N304">
        <v>0</v>
      </c>
      <c r="O304">
        <v>1</v>
      </c>
      <c r="P304">
        <v>0</v>
      </c>
      <c r="Q304">
        <v>0</v>
      </c>
      <c r="R304">
        <v>0</v>
      </c>
    </row>
    <row r="305" spans="1:18" x14ac:dyDescent="0.15">
      <c r="A305">
        <v>3202</v>
      </c>
      <c r="B305">
        <v>27</v>
      </c>
      <c r="C305">
        <v>270073</v>
      </c>
      <c r="D305" s="47" t="s">
        <v>4736</v>
      </c>
      <c r="E305" t="s">
        <v>67</v>
      </c>
      <c r="F305" t="s">
        <v>397</v>
      </c>
      <c r="G305" t="s">
        <v>355</v>
      </c>
      <c r="H305" t="s">
        <v>70</v>
      </c>
      <c r="I305" t="s">
        <v>398</v>
      </c>
      <c r="J305" t="s">
        <v>674</v>
      </c>
      <c r="L305" t="str">
        <f t="shared" si="4"/>
        <v>岩手県宮古市緑ケ丘</v>
      </c>
      <c r="M305">
        <v>0</v>
      </c>
      <c r="N305">
        <v>0</v>
      </c>
      <c r="O305">
        <v>0</v>
      </c>
      <c r="P305">
        <v>0</v>
      </c>
      <c r="Q305">
        <v>0</v>
      </c>
      <c r="R305">
        <v>0</v>
      </c>
    </row>
    <row r="306" spans="1:18" x14ac:dyDescent="0.15">
      <c r="A306">
        <v>3202</v>
      </c>
      <c r="B306">
        <v>27</v>
      </c>
      <c r="C306">
        <v>270003</v>
      </c>
      <c r="D306" s="47" t="s">
        <v>4737</v>
      </c>
      <c r="E306" t="s">
        <v>67</v>
      </c>
      <c r="F306" t="s">
        <v>397</v>
      </c>
      <c r="G306" t="s">
        <v>675</v>
      </c>
      <c r="H306" t="s">
        <v>70</v>
      </c>
      <c r="I306" t="s">
        <v>398</v>
      </c>
      <c r="J306" t="s">
        <v>676</v>
      </c>
      <c r="L306" t="str">
        <f t="shared" si="4"/>
        <v>岩手県宮古市港町</v>
      </c>
      <c r="M306">
        <v>0</v>
      </c>
      <c r="N306">
        <v>0</v>
      </c>
      <c r="O306">
        <v>0</v>
      </c>
      <c r="P306">
        <v>0</v>
      </c>
      <c r="Q306">
        <v>0</v>
      </c>
      <c r="R306">
        <v>0</v>
      </c>
    </row>
    <row r="307" spans="1:18" x14ac:dyDescent="0.15">
      <c r="A307">
        <v>3202</v>
      </c>
      <c r="B307">
        <v>27</v>
      </c>
      <c r="C307">
        <v>270051</v>
      </c>
      <c r="D307" s="47" t="s">
        <v>4738</v>
      </c>
      <c r="E307" t="s">
        <v>67</v>
      </c>
      <c r="F307" t="s">
        <v>397</v>
      </c>
      <c r="G307" t="s">
        <v>677</v>
      </c>
      <c r="H307" t="s">
        <v>70</v>
      </c>
      <c r="I307" t="s">
        <v>398</v>
      </c>
      <c r="J307" t="s">
        <v>678</v>
      </c>
      <c r="L307" t="str">
        <f t="shared" si="4"/>
        <v>岩手県宮古市南町</v>
      </c>
      <c r="M307">
        <v>0</v>
      </c>
      <c r="N307">
        <v>0</v>
      </c>
      <c r="O307">
        <v>0</v>
      </c>
      <c r="P307">
        <v>0</v>
      </c>
      <c r="Q307">
        <v>0</v>
      </c>
      <c r="R307">
        <v>0</v>
      </c>
    </row>
    <row r="308" spans="1:18" x14ac:dyDescent="0.15">
      <c r="A308">
        <v>3202</v>
      </c>
      <c r="B308">
        <v>27</v>
      </c>
      <c r="C308">
        <v>270064</v>
      </c>
      <c r="D308" s="47" t="s">
        <v>4739</v>
      </c>
      <c r="E308" t="s">
        <v>67</v>
      </c>
      <c r="F308" t="s">
        <v>397</v>
      </c>
      <c r="G308" t="s">
        <v>679</v>
      </c>
      <c r="H308" t="s">
        <v>70</v>
      </c>
      <c r="I308" t="s">
        <v>398</v>
      </c>
      <c r="J308" t="s">
        <v>680</v>
      </c>
      <c r="L308" t="str">
        <f t="shared" si="4"/>
        <v>岩手県宮古市宮園</v>
      </c>
      <c r="M308">
        <v>0</v>
      </c>
      <c r="N308">
        <v>0</v>
      </c>
      <c r="O308">
        <v>0</v>
      </c>
      <c r="P308">
        <v>0</v>
      </c>
      <c r="Q308">
        <v>0</v>
      </c>
      <c r="R308">
        <v>0</v>
      </c>
    </row>
    <row r="309" spans="1:18" x14ac:dyDescent="0.15">
      <c r="A309">
        <v>3202</v>
      </c>
      <c r="B309">
        <v>27</v>
      </c>
      <c r="C309">
        <v>270052</v>
      </c>
      <c r="D309" s="47" t="s">
        <v>4740</v>
      </c>
      <c r="E309" t="s">
        <v>67</v>
      </c>
      <c r="F309" t="s">
        <v>397</v>
      </c>
      <c r="G309" t="s">
        <v>681</v>
      </c>
      <c r="H309" t="s">
        <v>70</v>
      </c>
      <c r="I309" t="s">
        <v>398</v>
      </c>
      <c r="J309" t="s">
        <v>682</v>
      </c>
      <c r="L309" t="str">
        <f t="shared" si="4"/>
        <v>岩手県宮古市宮町</v>
      </c>
      <c r="M309">
        <v>0</v>
      </c>
      <c r="N309">
        <v>0</v>
      </c>
      <c r="O309">
        <v>1</v>
      </c>
      <c r="P309">
        <v>0</v>
      </c>
      <c r="Q309">
        <v>0</v>
      </c>
      <c r="R309">
        <v>0</v>
      </c>
    </row>
    <row r="310" spans="1:18" x14ac:dyDescent="0.15">
      <c r="A310">
        <v>3202</v>
      </c>
      <c r="B310">
        <v>27</v>
      </c>
      <c r="C310">
        <v>270082</v>
      </c>
      <c r="D310" s="47" t="s">
        <v>4741</v>
      </c>
      <c r="E310" t="s">
        <v>67</v>
      </c>
      <c r="F310" t="s">
        <v>397</v>
      </c>
      <c r="G310" t="s">
        <v>683</v>
      </c>
      <c r="H310" t="s">
        <v>70</v>
      </c>
      <c r="I310" t="s">
        <v>398</v>
      </c>
      <c r="J310" t="s">
        <v>684</v>
      </c>
      <c r="L310" t="str">
        <f t="shared" si="4"/>
        <v>岩手県宮古市向町</v>
      </c>
      <c r="M310">
        <v>0</v>
      </c>
      <c r="N310">
        <v>0</v>
      </c>
      <c r="O310">
        <v>0</v>
      </c>
      <c r="P310">
        <v>0</v>
      </c>
      <c r="Q310">
        <v>0</v>
      </c>
      <c r="R310">
        <v>0</v>
      </c>
    </row>
    <row r="311" spans="1:18" x14ac:dyDescent="0.15">
      <c r="A311">
        <v>3202</v>
      </c>
      <c r="B311">
        <v>2821</v>
      </c>
      <c r="C311">
        <v>282101</v>
      </c>
      <c r="D311" s="47" t="s">
        <v>4742</v>
      </c>
      <c r="E311" t="s">
        <v>67</v>
      </c>
      <c r="F311" t="s">
        <v>397</v>
      </c>
      <c r="G311" t="s">
        <v>685</v>
      </c>
      <c r="H311" t="s">
        <v>70</v>
      </c>
      <c r="I311" t="s">
        <v>398</v>
      </c>
      <c r="J311" t="s">
        <v>686</v>
      </c>
      <c r="L311" t="str">
        <f t="shared" si="4"/>
        <v>岩手県宮古市茂市</v>
      </c>
      <c r="M311">
        <v>0</v>
      </c>
      <c r="N311">
        <v>1</v>
      </c>
      <c r="O311">
        <v>0</v>
      </c>
      <c r="P311">
        <v>0</v>
      </c>
      <c r="Q311">
        <v>0</v>
      </c>
      <c r="R311">
        <v>0</v>
      </c>
    </row>
    <row r="312" spans="1:18" x14ac:dyDescent="0.15">
      <c r="A312">
        <v>3202</v>
      </c>
      <c r="B312">
        <v>27</v>
      </c>
      <c r="C312">
        <v>270089</v>
      </c>
      <c r="D312" s="47" t="s">
        <v>4743</v>
      </c>
      <c r="E312" t="s">
        <v>67</v>
      </c>
      <c r="F312" t="s">
        <v>397</v>
      </c>
      <c r="G312" t="s">
        <v>687</v>
      </c>
      <c r="H312" t="s">
        <v>70</v>
      </c>
      <c r="I312" t="s">
        <v>398</v>
      </c>
      <c r="J312" t="s">
        <v>688</v>
      </c>
      <c r="L312" t="str">
        <f t="shared" si="4"/>
        <v>岩手県宮古市本町</v>
      </c>
      <c r="M312">
        <v>0</v>
      </c>
      <c r="N312">
        <v>0</v>
      </c>
      <c r="O312">
        <v>0</v>
      </c>
      <c r="P312">
        <v>0</v>
      </c>
      <c r="Q312">
        <v>0</v>
      </c>
      <c r="R312">
        <v>0</v>
      </c>
    </row>
    <row r="313" spans="1:18" x14ac:dyDescent="0.15">
      <c r="A313">
        <v>3202</v>
      </c>
      <c r="B313">
        <v>27</v>
      </c>
      <c r="C313">
        <v>270031</v>
      </c>
      <c r="D313" s="47" t="s">
        <v>4744</v>
      </c>
      <c r="E313" t="s">
        <v>67</v>
      </c>
      <c r="F313" t="s">
        <v>397</v>
      </c>
      <c r="G313" t="s">
        <v>689</v>
      </c>
      <c r="H313" t="s">
        <v>70</v>
      </c>
      <c r="I313" t="s">
        <v>398</v>
      </c>
      <c r="J313" t="s">
        <v>690</v>
      </c>
      <c r="L313" t="str">
        <f t="shared" si="4"/>
        <v>岩手県宮古市八木沢</v>
      </c>
      <c r="M313">
        <v>0</v>
      </c>
      <c r="N313">
        <v>1</v>
      </c>
      <c r="O313">
        <v>0</v>
      </c>
      <c r="P313">
        <v>0</v>
      </c>
      <c r="Q313">
        <v>0</v>
      </c>
      <c r="R313">
        <v>0</v>
      </c>
    </row>
    <row r="314" spans="1:18" x14ac:dyDescent="0.15">
      <c r="A314">
        <v>3202</v>
      </c>
      <c r="B314">
        <v>27</v>
      </c>
      <c r="C314">
        <v>270063</v>
      </c>
      <c r="D314" s="47" t="s">
        <v>4745</v>
      </c>
      <c r="E314" t="s">
        <v>67</v>
      </c>
      <c r="F314" t="s">
        <v>397</v>
      </c>
      <c r="G314" t="s">
        <v>691</v>
      </c>
      <c r="H314" t="s">
        <v>70</v>
      </c>
      <c r="I314" t="s">
        <v>398</v>
      </c>
      <c r="J314" t="s">
        <v>692</v>
      </c>
      <c r="L314" t="str">
        <f t="shared" si="4"/>
        <v>岩手県宮古市山口</v>
      </c>
      <c r="M314">
        <v>0</v>
      </c>
      <c r="N314">
        <v>1</v>
      </c>
      <c r="O314">
        <v>0</v>
      </c>
      <c r="P314">
        <v>0</v>
      </c>
      <c r="Q314">
        <v>0</v>
      </c>
      <c r="R314">
        <v>0</v>
      </c>
    </row>
    <row r="315" spans="1:18" x14ac:dyDescent="0.15">
      <c r="A315">
        <v>3202</v>
      </c>
      <c r="B315">
        <v>27</v>
      </c>
      <c r="C315">
        <v>270002</v>
      </c>
      <c r="D315" s="47" t="s">
        <v>4746</v>
      </c>
      <c r="E315" t="s">
        <v>67</v>
      </c>
      <c r="F315" t="s">
        <v>397</v>
      </c>
      <c r="G315" t="s">
        <v>693</v>
      </c>
      <c r="H315" t="s">
        <v>70</v>
      </c>
      <c r="I315" t="s">
        <v>398</v>
      </c>
      <c r="J315" t="s">
        <v>694</v>
      </c>
      <c r="L315" t="str">
        <f t="shared" si="4"/>
        <v>岩手県宮古市山根町</v>
      </c>
      <c r="M315">
        <v>0</v>
      </c>
      <c r="N315">
        <v>0</v>
      </c>
      <c r="O315">
        <v>0</v>
      </c>
      <c r="P315">
        <v>0</v>
      </c>
      <c r="Q315">
        <v>0</v>
      </c>
      <c r="R315">
        <v>0</v>
      </c>
    </row>
    <row r="316" spans="1:18" x14ac:dyDescent="0.15">
      <c r="A316">
        <v>3202</v>
      </c>
      <c r="B316">
        <v>27</v>
      </c>
      <c r="C316">
        <v>270087</v>
      </c>
      <c r="D316" s="47" t="s">
        <v>4747</v>
      </c>
      <c r="E316" t="s">
        <v>67</v>
      </c>
      <c r="F316" t="s">
        <v>397</v>
      </c>
      <c r="G316" t="s">
        <v>695</v>
      </c>
      <c r="H316" t="s">
        <v>70</v>
      </c>
      <c r="I316" t="s">
        <v>398</v>
      </c>
      <c r="J316" t="s">
        <v>696</v>
      </c>
      <c r="L316" t="str">
        <f t="shared" si="4"/>
        <v>岩手県宮古市横町</v>
      </c>
      <c r="M316">
        <v>0</v>
      </c>
      <c r="N316">
        <v>0</v>
      </c>
      <c r="O316">
        <v>0</v>
      </c>
      <c r="P316">
        <v>0</v>
      </c>
      <c r="Q316">
        <v>0</v>
      </c>
      <c r="R316">
        <v>0</v>
      </c>
    </row>
    <row r="317" spans="1:18" x14ac:dyDescent="0.15">
      <c r="A317">
        <v>3202</v>
      </c>
      <c r="B317">
        <v>27</v>
      </c>
      <c r="C317">
        <v>270004</v>
      </c>
      <c r="D317" s="47" t="s">
        <v>4748</v>
      </c>
      <c r="E317" t="s">
        <v>67</v>
      </c>
      <c r="F317" t="s">
        <v>397</v>
      </c>
      <c r="G317" t="s">
        <v>697</v>
      </c>
      <c r="H317" t="s">
        <v>70</v>
      </c>
      <c r="I317" t="s">
        <v>398</v>
      </c>
      <c r="J317" t="s">
        <v>698</v>
      </c>
      <c r="L317" t="str">
        <f t="shared" si="4"/>
        <v>岩手県宮古市臨港通</v>
      </c>
      <c r="M317">
        <v>0</v>
      </c>
      <c r="N317">
        <v>0</v>
      </c>
      <c r="O317">
        <v>0</v>
      </c>
      <c r="P317">
        <v>0</v>
      </c>
      <c r="Q317">
        <v>0</v>
      </c>
      <c r="R317">
        <v>0</v>
      </c>
    </row>
    <row r="318" spans="1:18" x14ac:dyDescent="0.15">
      <c r="A318">
        <v>3202</v>
      </c>
      <c r="B318">
        <v>27</v>
      </c>
      <c r="C318">
        <v>270045</v>
      </c>
      <c r="D318" s="47" t="s">
        <v>4749</v>
      </c>
      <c r="E318" t="s">
        <v>67</v>
      </c>
      <c r="F318" t="s">
        <v>397</v>
      </c>
      <c r="G318" t="s">
        <v>699</v>
      </c>
      <c r="H318" t="s">
        <v>70</v>
      </c>
      <c r="I318" t="s">
        <v>398</v>
      </c>
      <c r="J318" t="s">
        <v>700</v>
      </c>
      <c r="L318" t="str">
        <f t="shared" si="4"/>
        <v>岩手県宮古市老木</v>
      </c>
      <c r="M318">
        <v>0</v>
      </c>
      <c r="N318">
        <v>1</v>
      </c>
      <c r="O318">
        <v>0</v>
      </c>
      <c r="P318">
        <v>0</v>
      </c>
      <c r="Q318">
        <v>0</v>
      </c>
      <c r="R318">
        <v>0</v>
      </c>
    </row>
    <row r="319" spans="1:18" x14ac:dyDescent="0.15">
      <c r="A319">
        <v>3202</v>
      </c>
      <c r="B319">
        <v>2821</v>
      </c>
      <c r="C319">
        <v>282105</v>
      </c>
      <c r="D319" s="47" t="s">
        <v>4750</v>
      </c>
      <c r="E319" t="s">
        <v>67</v>
      </c>
      <c r="F319" t="s">
        <v>397</v>
      </c>
      <c r="G319" t="s">
        <v>701</v>
      </c>
      <c r="H319" t="s">
        <v>70</v>
      </c>
      <c r="I319" t="s">
        <v>398</v>
      </c>
      <c r="J319" t="s">
        <v>702</v>
      </c>
      <c r="L319" t="str">
        <f t="shared" si="4"/>
        <v>岩手県宮古市和井内</v>
      </c>
      <c r="M319">
        <v>0</v>
      </c>
      <c r="N319">
        <v>1</v>
      </c>
      <c r="O319">
        <v>0</v>
      </c>
      <c r="P319">
        <v>0</v>
      </c>
      <c r="Q319">
        <v>0</v>
      </c>
      <c r="R319">
        <v>0</v>
      </c>
    </row>
    <row r="320" spans="1:18" x14ac:dyDescent="0.15">
      <c r="A320">
        <v>3202</v>
      </c>
      <c r="B320">
        <v>27</v>
      </c>
      <c r="C320">
        <v>270075</v>
      </c>
      <c r="D320" s="47" t="s">
        <v>4751</v>
      </c>
      <c r="E320" t="s">
        <v>67</v>
      </c>
      <c r="F320" t="s">
        <v>397</v>
      </c>
      <c r="G320" t="s">
        <v>703</v>
      </c>
      <c r="H320" t="s">
        <v>70</v>
      </c>
      <c r="I320" t="s">
        <v>398</v>
      </c>
      <c r="J320" t="s">
        <v>704</v>
      </c>
      <c r="L320" t="str">
        <f t="shared" si="4"/>
        <v>岩手県宮古市和見町</v>
      </c>
      <c r="M320">
        <v>0</v>
      </c>
      <c r="N320">
        <v>0</v>
      </c>
      <c r="O320">
        <v>0</v>
      </c>
      <c r="P320">
        <v>0</v>
      </c>
      <c r="Q320">
        <v>0</v>
      </c>
      <c r="R320">
        <v>0</v>
      </c>
    </row>
    <row r="321" spans="1:18" x14ac:dyDescent="0.15">
      <c r="A321">
        <v>3202</v>
      </c>
      <c r="B321">
        <v>27</v>
      </c>
      <c r="C321">
        <v>270026</v>
      </c>
      <c r="D321" s="47" t="s">
        <v>4752</v>
      </c>
      <c r="E321" t="s">
        <v>67</v>
      </c>
      <c r="F321" t="s">
        <v>397</v>
      </c>
      <c r="G321" t="s">
        <v>705</v>
      </c>
      <c r="H321" t="s">
        <v>70</v>
      </c>
      <c r="I321" t="s">
        <v>398</v>
      </c>
      <c r="J321" t="s">
        <v>706</v>
      </c>
      <c r="L321" t="str">
        <f t="shared" si="4"/>
        <v>岩手県宮古市上村</v>
      </c>
      <c r="M321">
        <v>0</v>
      </c>
      <c r="N321">
        <v>0</v>
      </c>
      <c r="O321">
        <v>1</v>
      </c>
      <c r="P321">
        <v>0</v>
      </c>
      <c r="Q321">
        <v>0</v>
      </c>
      <c r="R321">
        <v>0</v>
      </c>
    </row>
    <row r="322" spans="1:18" x14ac:dyDescent="0.15">
      <c r="A322">
        <v>3203</v>
      </c>
      <c r="B322">
        <v>22</v>
      </c>
      <c r="C322">
        <v>220000</v>
      </c>
      <c r="D322" s="47" t="s">
        <v>4753</v>
      </c>
      <c r="E322" t="s">
        <v>67</v>
      </c>
      <c r="F322" t="s">
        <v>707</v>
      </c>
      <c r="G322" t="s">
        <v>69</v>
      </c>
      <c r="H322" t="s">
        <v>70</v>
      </c>
      <c r="I322" t="s">
        <v>708</v>
      </c>
      <c r="L322" t="str">
        <f t="shared" si="4"/>
        <v>岩手県大船渡市</v>
      </c>
      <c r="M322">
        <v>0</v>
      </c>
      <c r="N322">
        <v>0</v>
      </c>
      <c r="O322">
        <v>0</v>
      </c>
      <c r="P322">
        <v>0</v>
      </c>
      <c r="Q322">
        <v>0</v>
      </c>
      <c r="R322">
        <v>0</v>
      </c>
    </row>
    <row r="323" spans="1:18" x14ac:dyDescent="0.15">
      <c r="A323">
        <v>3203</v>
      </c>
      <c r="B323">
        <v>22</v>
      </c>
      <c r="C323">
        <v>220007</v>
      </c>
      <c r="D323" s="47" t="s">
        <v>4754</v>
      </c>
      <c r="E323" t="s">
        <v>67</v>
      </c>
      <c r="F323" t="s">
        <v>707</v>
      </c>
      <c r="G323" t="s">
        <v>709</v>
      </c>
      <c r="H323" t="s">
        <v>70</v>
      </c>
      <c r="I323" t="s">
        <v>708</v>
      </c>
      <c r="J323" t="s">
        <v>710</v>
      </c>
      <c r="L323" t="str">
        <f t="shared" ref="L323:L386" si="5">H323&amp;I323&amp;J323</f>
        <v>岩手県大船渡市赤崎町</v>
      </c>
      <c r="M323">
        <v>0</v>
      </c>
      <c r="N323">
        <v>1</v>
      </c>
      <c r="O323">
        <v>0</v>
      </c>
      <c r="P323">
        <v>0</v>
      </c>
      <c r="Q323">
        <v>0</v>
      </c>
      <c r="R323">
        <v>0</v>
      </c>
    </row>
    <row r="324" spans="1:18" x14ac:dyDescent="0.15">
      <c r="A324">
        <v>3203</v>
      </c>
      <c r="B324">
        <v>22</v>
      </c>
      <c r="C324">
        <v>220004</v>
      </c>
      <c r="D324" s="47" t="s">
        <v>4755</v>
      </c>
      <c r="E324" t="s">
        <v>67</v>
      </c>
      <c r="F324" t="s">
        <v>707</v>
      </c>
      <c r="G324" t="s">
        <v>711</v>
      </c>
      <c r="H324" t="s">
        <v>70</v>
      </c>
      <c r="I324" t="s">
        <v>708</v>
      </c>
      <c r="J324" t="s">
        <v>712</v>
      </c>
      <c r="L324" t="str">
        <f t="shared" si="5"/>
        <v>岩手県大船渡市猪川町</v>
      </c>
      <c r="M324">
        <v>0</v>
      </c>
      <c r="N324">
        <v>1</v>
      </c>
      <c r="O324">
        <v>0</v>
      </c>
      <c r="P324">
        <v>0</v>
      </c>
      <c r="Q324">
        <v>0</v>
      </c>
      <c r="R324">
        <v>0</v>
      </c>
    </row>
    <row r="325" spans="1:18" x14ac:dyDescent="0.15">
      <c r="A325">
        <v>3203</v>
      </c>
      <c r="B325">
        <v>22</v>
      </c>
      <c r="C325">
        <v>220002</v>
      </c>
      <c r="D325" s="47" t="s">
        <v>4756</v>
      </c>
      <c r="E325" t="s">
        <v>67</v>
      </c>
      <c r="F325" t="s">
        <v>707</v>
      </c>
      <c r="G325" t="s">
        <v>713</v>
      </c>
      <c r="H325" t="s">
        <v>70</v>
      </c>
      <c r="I325" t="s">
        <v>708</v>
      </c>
      <c r="J325" t="s">
        <v>714</v>
      </c>
      <c r="L325" t="str">
        <f t="shared" si="5"/>
        <v>岩手県大船渡市大船渡町</v>
      </c>
      <c r="M325">
        <v>0</v>
      </c>
      <c r="N325">
        <v>1</v>
      </c>
      <c r="O325">
        <v>0</v>
      </c>
      <c r="P325">
        <v>0</v>
      </c>
      <c r="Q325">
        <v>0</v>
      </c>
      <c r="R325">
        <v>0</v>
      </c>
    </row>
    <row r="326" spans="1:18" x14ac:dyDescent="0.15">
      <c r="A326">
        <v>3203</v>
      </c>
      <c r="B326">
        <v>22</v>
      </c>
      <c r="C326">
        <v>220003</v>
      </c>
      <c r="D326" s="47" t="s">
        <v>4757</v>
      </c>
      <c r="E326" t="s">
        <v>67</v>
      </c>
      <c r="F326" t="s">
        <v>707</v>
      </c>
      <c r="G326" t="s">
        <v>715</v>
      </c>
      <c r="H326" t="s">
        <v>70</v>
      </c>
      <c r="I326" t="s">
        <v>708</v>
      </c>
      <c r="J326" t="s">
        <v>716</v>
      </c>
      <c r="L326" t="str">
        <f t="shared" si="5"/>
        <v>岩手県大船渡市盛町</v>
      </c>
      <c r="M326">
        <v>0</v>
      </c>
      <c r="N326">
        <v>1</v>
      </c>
      <c r="O326">
        <v>0</v>
      </c>
      <c r="P326">
        <v>0</v>
      </c>
      <c r="Q326">
        <v>0</v>
      </c>
      <c r="R326">
        <v>0</v>
      </c>
    </row>
    <row r="327" spans="1:18" x14ac:dyDescent="0.15">
      <c r="A327">
        <v>3203</v>
      </c>
      <c r="B327">
        <v>2201</v>
      </c>
      <c r="C327">
        <v>220101</v>
      </c>
      <c r="D327" s="47" t="s">
        <v>4758</v>
      </c>
      <c r="E327" t="s">
        <v>67</v>
      </c>
      <c r="F327" t="s">
        <v>707</v>
      </c>
      <c r="G327" t="s">
        <v>717</v>
      </c>
      <c r="H327" t="s">
        <v>70</v>
      </c>
      <c r="I327" t="s">
        <v>708</v>
      </c>
      <c r="J327" t="s">
        <v>718</v>
      </c>
      <c r="L327" t="str">
        <f t="shared" si="5"/>
        <v>岩手県大船渡市三陸町越喜来</v>
      </c>
      <c r="M327">
        <v>0</v>
      </c>
      <c r="N327">
        <v>1</v>
      </c>
      <c r="O327">
        <v>0</v>
      </c>
      <c r="P327">
        <v>0</v>
      </c>
      <c r="Q327">
        <v>0</v>
      </c>
      <c r="R327">
        <v>0</v>
      </c>
    </row>
    <row r="328" spans="1:18" x14ac:dyDescent="0.15">
      <c r="A328">
        <v>3203</v>
      </c>
      <c r="B328">
        <v>2201</v>
      </c>
      <c r="C328">
        <v>220102</v>
      </c>
      <c r="D328" s="47" t="s">
        <v>4759</v>
      </c>
      <c r="E328" t="s">
        <v>67</v>
      </c>
      <c r="F328" t="s">
        <v>707</v>
      </c>
      <c r="G328" t="s">
        <v>719</v>
      </c>
      <c r="H328" t="s">
        <v>70</v>
      </c>
      <c r="I328" t="s">
        <v>708</v>
      </c>
      <c r="J328" t="s">
        <v>720</v>
      </c>
      <c r="L328" t="str">
        <f t="shared" si="5"/>
        <v>岩手県大船渡市三陸町吉浜</v>
      </c>
      <c r="M328">
        <v>0</v>
      </c>
      <c r="N328">
        <v>1</v>
      </c>
      <c r="O328">
        <v>0</v>
      </c>
      <c r="P328">
        <v>0</v>
      </c>
      <c r="Q328">
        <v>0</v>
      </c>
      <c r="R328">
        <v>0</v>
      </c>
    </row>
    <row r="329" spans="1:18" x14ac:dyDescent="0.15">
      <c r="A329">
        <v>3203</v>
      </c>
      <c r="B329">
        <v>2202</v>
      </c>
      <c r="C329">
        <v>220211</v>
      </c>
      <c r="D329" s="47" t="s">
        <v>4760</v>
      </c>
      <c r="E329" t="s">
        <v>67</v>
      </c>
      <c r="F329" t="s">
        <v>707</v>
      </c>
      <c r="G329" t="s">
        <v>721</v>
      </c>
      <c r="H329" t="s">
        <v>70</v>
      </c>
      <c r="I329" t="s">
        <v>708</v>
      </c>
      <c r="J329" t="s">
        <v>722</v>
      </c>
      <c r="L329" t="str">
        <f t="shared" si="5"/>
        <v>岩手県大船渡市三陸町綾里</v>
      </c>
      <c r="M329">
        <v>0</v>
      </c>
      <c r="N329">
        <v>1</v>
      </c>
      <c r="O329">
        <v>0</v>
      </c>
      <c r="P329">
        <v>0</v>
      </c>
      <c r="Q329">
        <v>0</v>
      </c>
      <c r="R329">
        <v>0</v>
      </c>
    </row>
    <row r="330" spans="1:18" x14ac:dyDescent="0.15">
      <c r="A330">
        <v>3203</v>
      </c>
      <c r="B330">
        <v>22</v>
      </c>
      <c r="C330">
        <v>220006</v>
      </c>
      <c r="D330" s="47" t="s">
        <v>4761</v>
      </c>
      <c r="E330" t="s">
        <v>67</v>
      </c>
      <c r="F330" t="s">
        <v>707</v>
      </c>
      <c r="G330" t="s">
        <v>723</v>
      </c>
      <c r="H330" t="s">
        <v>70</v>
      </c>
      <c r="I330" t="s">
        <v>708</v>
      </c>
      <c r="J330" t="s">
        <v>724</v>
      </c>
      <c r="L330" t="str">
        <f t="shared" si="5"/>
        <v>岩手県大船渡市立根町</v>
      </c>
      <c r="M330">
        <v>0</v>
      </c>
      <c r="N330">
        <v>1</v>
      </c>
      <c r="O330">
        <v>0</v>
      </c>
      <c r="P330">
        <v>0</v>
      </c>
      <c r="Q330">
        <v>0</v>
      </c>
      <c r="R330">
        <v>0</v>
      </c>
    </row>
    <row r="331" spans="1:18" x14ac:dyDescent="0.15">
      <c r="A331">
        <v>3203</v>
      </c>
      <c r="B331">
        <v>22</v>
      </c>
      <c r="C331">
        <v>220005</v>
      </c>
      <c r="D331" s="47" t="s">
        <v>4762</v>
      </c>
      <c r="E331" t="s">
        <v>67</v>
      </c>
      <c r="F331" t="s">
        <v>707</v>
      </c>
      <c r="G331" t="s">
        <v>725</v>
      </c>
      <c r="H331" t="s">
        <v>70</v>
      </c>
      <c r="I331" t="s">
        <v>708</v>
      </c>
      <c r="J331" t="s">
        <v>726</v>
      </c>
      <c r="L331" t="str">
        <f t="shared" si="5"/>
        <v>岩手県大船渡市日頃市町</v>
      </c>
      <c r="M331">
        <v>0</v>
      </c>
      <c r="N331">
        <v>1</v>
      </c>
      <c r="O331">
        <v>0</v>
      </c>
      <c r="P331">
        <v>0</v>
      </c>
      <c r="Q331">
        <v>0</v>
      </c>
      <c r="R331">
        <v>0</v>
      </c>
    </row>
    <row r="332" spans="1:18" x14ac:dyDescent="0.15">
      <c r="A332">
        <v>3203</v>
      </c>
      <c r="B332">
        <v>22</v>
      </c>
      <c r="C332">
        <v>220001</v>
      </c>
      <c r="D332" s="47" t="s">
        <v>4763</v>
      </c>
      <c r="E332" t="s">
        <v>67</v>
      </c>
      <c r="F332" t="s">
        <v>707</v>
      </c>
      <c r="G332" t="s">
        <v>727</v>
      </c>
      <c r="H332" t="s">
        <v>70</v>
      </c>
      <c r="I332" t="s">
        <v>708</v>
      </c>
      <c r="J332" t="s">
        <v>728</v>
      </c>
      <c r="L332" t="str">
        <f t="shared" si="5"/>
        <v>岩手県大船渡市末崎町</v>
      </c>
      <c r="M332">
        <v>0</v>
      </c>
      <c r="N332">
        <v>1</v>
      </c>
      <c r="O332">
        <v>0</v>
      </c>
      <c r="P332">
        <v>0</v>
      </c>
      <c r="Q332">
        <v>0</v>
      </c>
      <c r="R332">
        <v>0</v>
      </c>
    </row>
    <row r="333" spans="1:18" x14ac:dyDescent="0.15">
      <c r="A333">
        <v>3205</v>
      </c>
      <c r="B333">
        <v>25</v>
      </c>
      <c r="C333">
        <v>250000</v>
      </c>
      <c r="D333" s="47" t="s">
        <v>4764</v>
      </c>
      <c r="E333" t="s">
        <v>67</v>
      </c>
      <c r="F333" t="s">
        <v>729</v>
      </c>
      <c r="G333" t="s">
        <v>69</v>
      </c>
      <c r="H333" t="s">
        <v>70</v>
      </c>
      <c r="I333" t="s">
        <v>730</v>
      </c>
      <c r="L333" t="str">
        <f t="shared" si="5"/>
        <v>岩手県花巻市</v>
      </c>
      <c r="M333">
        <v>0</v>
      </c>
      <c r="N333">
        <v>0</v>
      </c>
      <c r="O333">
        <v>0</v>
      </c>
      <c r="P333">
        <v>0</v>
      </c>
      <c r="Q333">
        <v>0</v>
      </c>
      <c r="R333">
        <v>0</v>
      </c>
    </row>
    <row r="334" spans="1:18" x14ac:dyDescent="0.15">
      <c r="A334">
        <v>3205</v>
      </c>
      <c r="B334">
        <v>25</v>
      </c>
      <c r="C334">
        <v>250067</v>
      </c>
      <c r="D334" s="47" t="s">
        <v>4765</v>
      </c>
      <c r="E334" t="s">
        <v>67</v>
      </c>
      <c r="F334" t="s">
        <v>729</v>
      </c>
      <c r="G334" t="s">
        <v>731</v>
      </c>
      <c r="H334" t="s">
        <v>70</v>
      </c>
      <c r="I334" t="s">
        <v>730</v>
      </c>
      <c r="J334" t="s">
        <v>732</v>
      </c>
      <c r="L334" t="str">
        <f t="shared" si="5"/>
        <v>岩手県花巻市浅沢</v>
      </c>
      <c r="M334">
        <v>0</v>
      </c>
      <c r="N334">
        <v>0</v>
      </c>
      <c r="O334">
        <v>0</v>
      </c>
      <c r="P334">
        <v>0</v>
      </c>
      <c r="Q334">
        <v>0</v>
      </c>
      <c r="R334">
        <v>0</v>
      </c>
    </row>
    <row r="335" spans="1:18" x14ac:dyDescent="0.15">
      <c r="A335">
        <v>3205</v>
      </c>
      <c r="B335">
        <v>25</v>
      </c>
      <c r="C335">
        <v>250088</v>
      </c>
      <c r="D335" s="47" t="s">
        <v>4766</v>
      </c>
      <c r="E335" t="s">
        <v>67</v>
      </c>
      <c r="F335" t="s">
        <v>729</v>
      </c>
      <c r="G335" t="s">
        <v>733</v>
      </c>
      <c r="H335" t="s">
        <v>70</v>
      </c>
      <c r="I335" t="s">
        <v>730</v>
      </c>
      <c r="J335" t="s">
        <v>734</v>
      </c>
      <c r="L335" t="str">
        <f t="shared" si="5"/>
        <v>岩手県花巻市東町</v>
      </c>
      <c r="M335">
        <v>0</v>
      </c>
      <c r="N335">
        <v>0</v>
      </c>
      <c r="O335">
        <v>0</v>
      </c>
      <c r="P335">
        <v>0</v>
      </c>
      <c r="Q335">
        <v>0</v>
      </c>
      <c r="R335">
        <v>0</v>
      </c>
    </row>
    <row r="336" spans="1:18" x14ac:dyDescent="0.15">
      <c r="A336">
        <v>3205</v>
      </c>
      <c r="B336">
        <v>25</v>
      </c>
      <c r="C336">
        <v>250071</v>
      </c>
      <c r="D336" s="47" t="s">
        <v>4767</v>
      </c>
      <c r="E336" t="s">
        <v>67</v>
      </c>
      <c r="F336" t="s">
        <v>729</v>
      </c>
      <c r="G336" t="s">
        <v>78</v>
      </c>
      <c r="H336" t="s">
        <v>70</v>
      </c>
      <c r="I336" t="s">
        <v>730</v>
      </c>
      <c r="J336" t="s">
        <v>79</v>
      </c>
      <c r="L336" t="str">
        <f t="shared" si="5"/>
        <v>岩手県花巻市愛宕町</v>
      </c>
      <c r="M336">
        <v>0</v>
      </c>
      <c r="N336">
        <v>0</v>
      </c>
      <c r="O336">
        <v>0</v>
      </c>
      <c r="P336">
        <v>0</v>
      </c>
      <c r="Q336">
        <v>0</v>
      </c>
      <c r="R336">
        <v>0</v>
      </c>
    </row>
    <row r="337" spans="1:18" x14ac:dyDescent="0.15">
      <c r="A337">
        <v>3205</v>
      </c>
      <c r="B337">
        <v>25</v>
      </c>
      <c r="C337">
        <v>250095</v>
      </c>
      <c r="D337" s="47" t="s">
        <v>4768</v>
      </c>
      <c r="E337" t="s">
        <v>67</v>
      </c>
      <c r="F337" t="s">
        <v>729</v>
      </c>
      <c r="G337" t="s">
        <v>735</v>
      </c>
      <c r="H337" t="s">
        <v>70</v>
      </c>
      <c r="I337" t="s">
        <v>730</v>
      </c>
      <c r="J337" t="s">
        <v>736</v>
      </c>
      <c r="L337" t="str">
        <f t="shared" si="5"/>
        <v>岩手県花巻市石神町</v>
      </c>
      <c r="M337">
        <v>0</v>
      </c>
      <c r="N337">
        <v>0</v>
      </c>
      <c r="O337">
        <v>0</v>
      </c>
      <c r="P337">
        <v>0</v>
      </c>
      <c r="Q337">
        <v>0</v>
      </c>
      <c r="R337">
        <v>0</v>
      </c>
    </row>
    <row r="338" spans="1:18" x14ac:dyDescent="0.15">
      <c r="A338">
        <v>3205</v>
      </c>
      <c r="B338">
        <v>2831</v>
      </c>
      <c r="C338">
        <v>283131</v>
      </c>
      <c r="D338" s="47" t="s">
        <v>4769</v>
      </c>
      <c r="E338" t="s">
        <v>67</v>
      </c>
      <c r="F338" t="s">
        <v>729</v>
      </c>
      <c r="G338" t="s">
        <v>737</v>
      </c>
      <c r="H338" t="s">
        <v>70</v>
      </c>
      <c r="I338" t="s">
        <v>730</v>
      </c>
      <c r="J338" t="s">
        <v>738</v>
      </c>
      <c r="L338" t="str">
        <f t="shared" si="5"/>
        <v>岩手県花巻市石鳥谷町猪鼻</v>
      </c>
      <c r="M338">
        <v>0</v>
      </c>
      <c r="N338">
        <v>1</v>
      </c>
      <c r="O338">
        <v>0</v>
      </c>
      <c r="P338">
        <v>0</v>
      </c>
      <c r="Q338">
        <v>0</v>
      </c>
      <c r="R338">
        <v>0</v>
      </c>
    </row>
    <row r="339" spans="1:18" x14ac:dyDescent="0.15">
      <c r="A339">
        <v>3205</v>
      </c>
      <c r="B339">
        <v>2831</v>
      </c>
      <c r="C339">
        <v>283151</v>
      </c>
      <c r="D339" s="47" t="s">
        <v>4770</v>
      </c>
      <c r="E339" t="s">
        <v>67</v>
      </c>
      <c r="F339" t="s">
        <v>729</v>
      </c>
      <c r="G339" t="s">
        <v>739</v>
      </c>
      <c r="H339" t="s">
        <v>70</v>
      </c>
      <c r="I339" t="s">
        <v>730</v>
      </c>
      <c r="J339" t="s">
        <v>740</v>
      </c>
      <c r="L339" t="str">
        <f t="shared" si="5"/>
        <v>岩手県花巻市石鳥谷町江曽</v>
      </c>
      <c r="M339">
        <v>0</v>
      </c>
      <c r="N339">
        <v>1</v>
      </c>
      <c r="O339">
        <v>0</v>
      </c>
      <c r="P339">
        <v>0</v>
      </c>
      <c r="Q339">
        <v>0</v>
      </c>
      <c r="R339">
        <v>0</v>
      </c>
    </row>
    <row r="340" spans="1:18" x14ac:dyDescent="0.15">
      <c r="A340">
        <v>3205</v>
      </c>
      <c r="B340">
        <v>2831</v>
      </c>
      <c r="C340">
        <v>283185</v>
      </c>
      <c r="D340" s="47" t="s">
        <v>4771</v>
      </c>
      <c r="E340" t="s">
        <v>67</v>
      </c>
      <c r="F340" t="s">
        <v>729</v>
      </c>
      <c r="G340" t="s">
        <v>741</v>
      </c>
      <c r="H340" t="s">
        <v>70</v>
      </c>
      <c r="I340" t="s">
        <v>730</v>
      </c>
      <c r="J340" t="s">
        <v>742</v>
      </c>
      <c r="L340" t="str">
        <f t="shared" si="5"/>
        <v>岩手県花巻市石鳥谷町大瀬川</v>
      </c>
      <c r="M340">
        <v>0</v>
      </c>
      <c r="N340">
        <v>1</v>
      </c>
      <c r="O340">
        <v>0</v>
      </c>
      <c r="P340">
        <v>0</v>
      </c>
      <c r="Q340">
        <v>0</v>
      </c>
      <c r="R340">
        <v>0</v>
      </c>
    </row>
    <row r="341" spans="1:18" x14ac:dyDescent="0.15">
      <c r="A341">
        <v>3205</v>
      </c>
      <c r="B341">
        <v>2831</v>
      </c>
      <c r="C341">
        <v>283102</v>
      </c>
      <c r="D341" s="47" t="s">
        <v>4772</v>
      </c>
      <c r="E341" t="s">
        <v>67</v>
      </c>
      <c r="F341" t="s">
        <v>729</v>
      </c>
      <c r="G341" t="s">
        <v>743</v>
      </c>
      <c r="H341" t="s">
        <v>70</v>
      </c>
      <c r="I341" t="s">
        <v>730</v>
      </c>
      <c r="J341" t="s">
        <v>744</v>
      </c>
      <c r="L341" t="str">
        <f t="shared" si="5"/>
        <v>岩手県花巻市石鳥谷町上口</v>
      </c>
      <c r="M341">
        <v>0</v>
      </c>
      <c r="N341">
        <v>1</v>
      </c>
      <c r="O341">
        <v>0</v>
      </c>
      <c r="P341">
        <v>0</v>
      </c>
      <c r="Q341">
        <v>0</v>
      </c>
      <c r="R341">
        <v>0</v>
      </c>
    </row>
    <row r="342" spans="1:18" x14ac:dyDescent="0.15">
      <c r="A342">
        <v>3205</v>
      </c>
      <c r="B342">
        <v>2831</v>
      </c>
      <c r="C342">
        <v>283172</v>
      </c>
      <c r="D342" s="47" t="s">
        <v>4773</v>
      </c>
      <c r="E342" t="s">
        <v>67</v>
      </c>
      <c r="F342" t="s">
        <v>729</v>
      </c>
      <c r="G342" t="s">
        <v>745</v>
      </c>
      <c r="H342" t="s">
        <v>70</v>
      </c>
      <c r="I342" t="s">
        <v>730</v>
      </c>
      <c r="J342" t="s">
        <v>746</v>
      </c>
      <c r="L342" t="str">
        <f t="shared" si="5"/>
        <v>岩手県花巻市石鳥谷町北寺林</v>
      </c>
      <c r="M342">
        <v>0</v>
      </c>
      <c r="N342">
        <v>1</v>
      </c>
      <c r="O342">
        <v>0</v>
      </c>
      <c r="P342">
        <v>0</v>
      </c>
      <c r="Q342">
        <v>0</v>
      </c>
      <c r="R342">
        <v>0</v>
      </c>
    </row>
    <row r="343" spans="1:18" x14ac:dyDescent="0.15">
      <c r="A343">
        <v>3205</v>
      </c>
      <c r="B343">
        <v>2831</v>
      </c>
      <c r="C343">
        <v>283161</v>
      </c>
      <c r="D343" s="47" t="s">
        <v>4774</v>
      </c>
      <c r="E343" t="s">
        <v>67</v>
      </c>
      <c r="F343" t="s">
        <v>729</v>
      </c>
      <c r="G343" t="s">
        <v>747</v>
      </c>
      <c r="H343" t="s">
        <v>70</v>
      </c>
      <c r="I343" t="s">
        <v>730</v>
      </c>
      <c r="J343" t="s">
        <v>748</v>
      </c>
      <c r="L343" t="str">
        <f t="shared" si="5"/>
        <v>岩手県花巻市石鳥谷町黒沼</v>
      </c>
      <c r="M343">
        <v>0</v>
      </c>
      <c r="N343">
        <v>1</v>
      </c>
      <c r="O343">
        <v>0</v>
      </c>
      <c r="P343">
        <v>0</v>
      </c>
      <c r="Q343">
        <v>0</v>
      </c>
      <c r="R343">
        <v>0</v>
      </c>
    </row>
    <row r="344" spans="1:18" x14ac:dyDescent="0.15">
      <c r="A344">
        <v>3205</v>
      </c>
      <c r="B344">
        <v>2831</v>
      </c>
      <c r="C344">
        <v>283101</v>
      </c>
      <c r="D344" s="47" t="s">
        <v>4775</v>
      </c>
      <c r="E344" t="s">
        <v>67</v>
      </c>
      <c r="F344" t="s">
        <v>729</v>
      </c>
      <c r="G344" t="s">
        <v>749</v>
      </c>
      <c r="H344" t="s">
        <v>70</v>
      </c>
      <c r="I344" t="s">
        <v>730</v>
      </c>
      <c r="J344" t="s">
        <v>750</v>
      </c>
      <c r="L344" t="str">
        <f t="shared" si="5"/>
        <v>岩手県花巻市石鳥谷町好地</v>
      </c>
      <c r="M344">
        <v>0</v>
      </c>
      <c r="N344">
        <v>1</v>
      </c>
      <c r="O344">
        <v>0</v>
      </c>
      <c r="P344">
        <v>0</v>
      </c>
      <c r="Q344">
        <v>0</v>
      </c>
      <c r="R344">
        <v>0</v>
      </c>
    </row>
    <row r="345" spans="1:18" x14ac:dyDescent="0.15">
      <c r="A345">
        <v>3205</v>
      </c>
      <c r="B345">
        <v>2831</v>
      </c>
      <c r="C345">
        <v>283141</v>
      </c>
      <c r="D345" s="47" t="s">
        <v>4776</v>
      </c>
      <c r="E345" t="s">
        <v>67</v>
      </c>
      <c r="F345" t="s">
        <v>729</v>
      </c>
      <c r="G345" t="s">
        <v>751</v>
      </c>
      <c r="H345" t="s">
        <v>70</v>
      </c>
      <c r="I345" t="s">
        <v>730</v>
      </c>
      <c r="J345" t="s">
        <v>752</v>
      </c>
      <c r="L345" t="str">
        <f t="shared" si="5"/>
        <v>岩手県花巻市石鳥谷町五大堂</v>
      </c>
      <c r="M345">
        <v>0</v>
      </c>
      <c r="N345">
        <v>0</v>
      </c>
      <c r="O345">
        <v>1</v>
      </c>
      <c r="P345">
        <v>0</v>
      </c>
      <c r="Q345">
        <v>0</v>
      </c>
      <c r="R345">
        <v>0</v>
      </c>
    </row>
    <row r="346" spans="1:18" x14ac:dyDescent="0.15">
      <c r="A346">
        <v>3205</v>
      </c>
      <c r="B346">
        <v>2831</v>
      </c>
      <c r="C346">
        <v>283153</v>
      </c>
      <c r="D346" s="47" t="s">
        <v>4777</v>
      </c>
      <c r="E346" t="s">
        <v>67</v>
      </c>
      <c r="F346" t="s">
        <v>729</v>
      </c>
      <c r="G346" t="s">
        <v>753</v>
      </c>
      <c r="H346" t="s">
        <v>70</v>
      </c>
      <c r="I346" t="s">
        <v>730</v>
      </c>
      <c r="J346" t="s">
        <v>754</v>
      </c>
      <c r="L346" t="str">
        <f t="shared" si="5"/>
        <v>岩手県花巻市石鳥谷町小森林</v>
      </c>
      <c r="M346">
        <v>0</v>
      </c>
      <c r="N346">
        <v>1</v>
      </c>
      <c r="O346">
        <v>0</v>
      </c>
      <c r="P346">
        <v>0</v>
      </c>
      <c r="Q346">
        <v>0</v>
      </c>
      <c r="R346">
        <v>0</v>
      </c>
    </row>
    <row r="347" spans="1:18" x14ac:dyDescent="0.15">
      <c r="A347">
        <v>3205</v>
      </c>
      <c r="B347">
        <v>2831</v>
      </c>
      <c r="C347">
        <v>283182</v>
      </c>
      <c r="D347" s="47" t="s">
        <v>4778</v>
      </c>
      <c r="E347" t="s">
        <v>67</v>
      </c>
      <c r="F347" t="s">
        <v>729</v>
      </c>
      <c r="G347" t="s">
        <v>755</v>
      </c>
      <c r="H347" t="s">
        <v>70</v>
      </c>
      <c r="I347" t="s">
        <v>730</v>
      </c>
      <c r="J347" t="s">
        <v>756</v>
      </c>
      <c r="L347" t="str">
        <f t="shared" si="5"/>
        <v>岩手県花巻市石鳥谷町松林寺</v>
      </c>
      <c r="M347">
        <v>0</v>
      </c>
      <c r="N347">
        <v>1</v>
      </c>
      <c r="O347">
        <v>0</v>
      </c>
      <c r="P347">
        <v>0</v>
      </c>
      <c r="Q347">
        <v>0</v>
      </c>
      <c r="R347">
        <v>0</v>
      </c>
    </row>
    <row r="348" spans="1:18" x14ac:dyDescent="0.15">
      <c r="A348">
        <v>3205</v>
      </c>
      <c r="B348">
        <v>2831</v>
      </c>
      <c r="C348">
        <v>283133</v>
      </c>
      <c r="D348" s="47" t="s">
        <v>4779</v>
      </c>
      <c r="E348" t="s">
        <v>67</v>
      </c>
      <c r="F348" t="s">
        <v>729</v>
      </c>
      <c r="G348" t="s">
        <v>757</v>
      </c>
      <c r="H348" t="s">
        <v>70</v>
      </c>
      <c r="I348" t="s">
        <v>730</v>
      </c>
      <c r="J348" t="s">
        <v>758</v>
      </c>
      <c r="L348" t="str">
        <f t="shared" si="5"/>
        <v>岩手県花巻市石鳥谷町関口</v>
      </c>
      <c r="M348">
        <v>0</v>
      </c>
      <c r="N348">
        <v>1</v>
      </c>
      <c r="O348">
        <v>0</v>
      </c>
      <c r="P348">
        <v>0</v>
      </c>
      <c r="Q348">
        <v>0</v>
      </c>
      <c r="R348">
        <v>0</v>
      </c>
    </row>
    <row r="349" spans="1:18" x14ac:dyDescent="0.15">
      <c r="A349">
        <v>3205</v>
      </c>
      <c r="B349">
        <v>2831</v>
      </c>
      <c r="C349">
        <v>283181</v>
      </c>
      <c r="D349" s="47" t="s">
        <v>4780</v>
      </c>
      <c r="E349" t="s">
        <v>67</v>
      </c>
      <c r="F349" t="s">
        <v>729</v>
      </c>
      <c r="G349" t="s">
        <v>759</v>
      </c>
      <c r="H349" t="s">
        <v>70</v>
      </c>
      <c r="I349" t="s">
        <v>730</v>
      </c>
      <c r="J349" t="s">
        <v>760</v>
      </c>
      <c r="L349" t="str">
        <f t="shared" si="5"/>
        <v>岩手県花巻市石鳥谷町大興寺</v>
      </c>
      <c r="M349">
        <v>0</v>
      </c>
      <c r="N349">
        <v>1</v>
      </c>
      <c r="O349">
        <v>0</v>
      </c>
      <c r="P349">
        <v>0</v>
      </c>
      <c r="Q349">
        <v>0</v>
      </c>
      <c r="R349">
        <v>0</v>
      </c>
    </row>
    <row r="350" spans="1:18" x14ac:dyDescent="0.15">
      <c r="A350">
        <v>3205</v>
      </c>
      <c r="B350">
        <v>2831</v>
      </c>
      <c r="C350">
        <v>283122</v>
      </c>
      <c r="D350" s="47" t="s">
        <v>4781</v>
      </c>
      <c r="E350" t="s">
        <v>67</v>
      </c>
      <c r="F350" t="s">
        <v>729</v>
      </c>
      <c r="G350" t="s">
        <v>761</v>
      </c>
      <c r="H350" t="s">
        <v>70</v>
      </c>
      <c r="I350" t="s">
        <v>730</v>
      </c>
      <c r="J350" t="s">
        <v>762</v>
      </c>
      <c r="L350" t="str">
        <f t="shared" si="5"/>
        <v>岩手県花巻市石鳥谷町滝田</v>
      </c>
      <c r="M350">
        <v>0</v>
      </c>
      <c r="N350">
        <v>1</v>
      </c>
      <c r="O350">
        <v>0</v>
      </c>
      <c r="P350">
        <v>0</v>
      </c>
      <c r="Q350">
        <v>0</v>
      </c>
      <c r="R350">
        <v>0</v>
      </c>
    </row>
    <row r="351" spans="1:18" x14ac:dyDescent="0.15">
      <c r="A351">
        <v>3205</v>
      </c>
      <c r="B351">
        <v>2831</v>
      </c>
      <c r="C351">
        <v>283121</v>
      </c>
      <c r="D351" s="47" t="s">
        <v>4782</v>
      </c>
      <c r="E351" t="s">
        <v>67</v>
      </c>
      <c r="F351" t="s">
        <v>729</v>
      </c>
      <c r="G351" t="s">
        <v>763</v>
      </c>
      <c r="H351" t="s">
        <v>70</v>
      </c>
      <c r="I351" t="s">
        <v>730</v>
      </c>
      <c r="J351" t="s">
        <v>764</v>
      </c>
      <c r="L351" t="str">
        <f t="shared" si="5"/>
        <v>岩手県花巻市石鳥谷町戸塚</v>
      </c>
      <c r="M351">
        <v>0</v>
      </c>
      <c r="N351">
        <v>1</v>
      </c>
      <c r="O351">
        <v>0</v>
      </c>
      <c r="P351">
        <v>0</v>
      </c>
      <c r="Q351">
        <v>0</v>
      </c>
      <c r="R351">
        <v>0</v>
      </c>
    </row>
    <row r="352" spans="1:18" x14ac:dyDescent="0.15">
      <c r="A352">
        <v>3205</v>
      </c>
      <c r="B352">
        <v>2831</v>
      </c>
      <c r="C352">
        <v>283184</v>
      </c>
      <c r="D352" s="47" t="s">
        <v>4783</v>
      </c>
      <c r="E352" t="s">
        <v>67</v>
      </c>
      <c r="F352" t="s">
        <v>729</v>
      </c>
      <c r="G352" t="s">
        <v>765</v>
      </c>
      <c r="H352" t="s">
        <v>70</v>
      </c>
      <c r="I352" t="s">
        <v>730</v>
      </c>
      <c r="J352" t="s">
        <v>766</v>
      </c>
      <c r="L352" t="str">
        <f t="shared" si="5"/>
        <v>岩手県花巻市石鳥谷町富沢</v>
      </c>
      <c r="M352">
        <v>0</v>
      </c>
      <c r="N352">
        <v>1</v>
      </c>
      <c r="O352">
        <v>0</v>
      </c>
      <c r="P352">
        <v>0</v>
      </c>
      <c r="Q352">
        <v>0</v>
      </c>
      <c r="R352">
        <v>0</v>
      </c>
    </row>
    <row r="353" spans="1:18" x14ac:dyDescent="0.15">
      <c r="A353">
        <v>3205</v>
      </c>
      <c r="B353">
        <v>2831</v>
      </c>
      <c r="C353">
        <v>283171</v>
      </c>
      <c r="D353" s="47" t="s">
        <v>4784</v>
      </c>
      <c r="E353" t="s">
        <v>67</v>
      </c>
      <c r="F353" t="s">
        <v>729</v>
      </c>
      <c r="G353" t="s">
        <v>767</v>
      </c>
      <c r="H353" t="s">
        <v>70</v>
      </c>
      <c r="I353" t="s">
        <v>730</v>
      </c>
      <c r="J353" t="s">
        <v>768</v>
      </c>
      <c r="L353" t="str">
        <f t="shared" si="5"/>
        <v>岩手県花巻市石鳥谷町中寺林</v>
      </c>
      <c r="M353">
        <v>0</v>
      </c>
      <c r="N353">
        <v>1</v>
      </c>
      <c r="O353">
        <v>0</v>
      </c>
      <c r="P353">
        <v>0</v>
      </c>
      <c r="Q353">
        <v>0</v>
      </c>
      <c r="R353">
        <v>0</v>
      </c>
    </row>
    <row r="354" spans="1:18" x14ac:dyDescent="0.15">
      <c r="A354">
        <v>3205</v>
      </c>
      <c r="B354">
        <v>2831</v>
      </c>
      <c r="C354">
        <v>283111</v>
      </c>
      <c r="D354" s="47" t="s">
        <v>4785</v>
      </c>
      <c r="E354" t="s">
        <v>67</v>
      </c>
      <c r="F354" t="s">
        <v>729</v>
      </c>
      <c r="G354" t="s">
        <v>769</v>
      </c>
      <c r="H354" t="s">
        <v>70</v>
      </c>
      <c r="I354" t="s">
        <v>730</v>
      </c>
      <c r="J354" t="s">
        <v>770</v>
      </c>
      <c r="L354" t="str">
        <f t="shared" si="5"/>
        <v>岩手県花巻市石鳥谷町新堀</v>
      </c>
      <c r="M354">
        <v>0</v>
      </c>
      <c r="N354">
        <v>1</v>
      </c>
      <c r="O354">
        <v>0</v>
      </c>
      <c r="P354">
        <v>0</v>
      </c>
      <c r="Q354">
        <v>0</v>
      </c>
      <c r="R354">
        <v>0</v>
      </c>
    </row>
    <row r="355" spans="1:18" x14ac:dyDescent="0.15">
      <c r="A355">
        <v>3205</v>
      </c>
      <c r="B355">
        <v>2831</v>
      </c>
      <c r="C355">
        <v>283162</v>
      </c>
      <c r="D355" s="47" t="s">
        <v>4786</v>
      </c>
      <c r="E355" t="s">
        <v>67</v>
      </c>
      <c r="F355" t="s">
        <v>729</v>
      </c>
      <c r="G355" t="s">
        <v>771</v>
      </c>
      <c r="H355" t="s">
        <v>70</v>
      </c>
      <c r="I355" t="s">
        <v>730</v>
      </c>
      <c r="J355" t="s">
        <v>772</v>
      </c>
      <c r="L355" t="str">
        <f t="shared" si="5"/>
        <v>岩手県花巻市石鳥谷町西中島</v>
      </c>
      <c r="M355">
        <v>0</v>
      </c>
      <c r="N355">
        <v>1</v>
      </c>
      <c r="O355">
        <v>0</v>
      </c>
      <c r="P355">
        <v>0</v>
      </c>
      <c r="Q355">
        <v>0</v>
      </c>
      <c r="R355">
        <v>0</v>
      </c>
    </row>
    <row r="356" spans="1:18" x14ac:dyDescent="0.15">
      <c r="A356">
        <v>3205</v>
      </c>
      <c r="B356">
        <v>2831</v>
      </c>
      <c r="C356">
        <v>283183</v>
      </c>
      <c r="D356" s="47" t="s">
        <v>4787</v>
      </c>
      <c r="E356" t="s">
        <v>67</v>
      </c>
      <c r="F356" t="s">
        <v>729</v>
      </c>
      <c r="G356" t="s">
        <v>773</v>
      </c>
      <c r="H356" t="s">
        <v>70</v>
      </c>
      <c r="I356" t="s">
        <v>730</v>
      </c>
      <c r="J356" t="s">
        <v>774</v>
      </c>
      <c r="L356" t="str">
        <f t="shared" si="5"/>
        <v>岩手県花巻市石鳥谷町長谷堂</v>
      </c>
      <c r="M356">
        <v>0</v>
      </c>
      <c r="N356">
        <v>1</v>
      </c>
      <c r="O356">
        <v>0</v>
      </c>
      <c r="P356">
        <v>0</v>
      </c>
      <c r="Q356">
        <v>0</v>
      </c>
      <c r="R356">
        <v>0</v>
      </c>
    </row>
    <row r="357" spans="1:18" x14ac:dyDescent="0.15">
      <c r="A357">
        <v>3205</v>
      </c>
      <c r="B357">
        <v>2831</v>
      </c>
      <c r="C357">
        <v>283163</v>
      </c>
      <c r="D357" s="47" t="s">
        <v>4788</v>
      </c>
      <c r="E357" t="s">
        <v>67</v>
      </c>
      <c r="F357" t="s">
        <v>729</v>
      </c>
      <c r="G357" t="s">
        <v>775</v>
      </c>
      <c r="H357" t="s">
        <v>70</v>
      </c>
      <c r="I357" t="s">
        <v>730</v>
      </c>
      <c r="J357" t="s">
        <v>776</v>
      </c>
      <c r="L357" t="str">
        <f t="shared" si="5"/>
        <v>岩手県花巻市石鳥谷町八幡</v>
      </c>
      <c r="M357">
        <v>0</v>
      </c>
      <c r="N357">
        <v>1</v>
      </c>
      <c r="O357">
        <v>0</v>
      </c>
      <c r="P357">
        <v>0</v>
      </c>
      <c r="Q357">
        <v>0</v>
      </c>
      <c r="R357">
        <v>0</v>
      </c>
    </row>
    <row r="358" spans="1:18" x14ac:dyDescent="0.15">
      <c r="A358">
        <v>3205</v>
      </c>
      <c r="B358">
        <v>2831</v>
      </c>
      <c r="C358">
        <v>283132</v>
      </c>
      <c r="D358" s="47" t="s">
        <v>4789</v>
      </c>
      <c r="E358" t="s">
        <v>67</v>
      </c>
      <c r="F358" t="s">
        <v>729</v>
      </c>
      <c r="G358" t="s">
        <v>777</v>
      </c>
      <c r="H358" t="s">
        <v>70</v>
      </c>
      <c r="I358" t="s">
        <v>730</v>
      </c>
      <c r="J358" t="s">
        <v>778</v>
      </c>
      <c r="L358" t="str">
        <f t="shared" si="5"/>
        <v>岩手県花巻市石鳥谷町東中島</v>
      </c>
      <c r="M358">
        <v>0</v>
      </c>
      <c r="N358">
        <v>1</v>
      </c>
      <c r="O358">
        <v>0</v>
      </c>
      <c r="P358">
        <v>0</v>
      </c>
      <c r="Q358">
        <v>0</v>
      </c>
      <c r="R358">
        <v>0</v>
      </c>
    </row>
    <row r="359" spans="1:18" x14ac:dyDescent="0.15">
      <c r="A359">
        <v>3205</v>
      </c>
      <c r="B359">
        <v>2831</v>
      </c>
      <c r="C359">
        <v>283152</v>
      </c>
      <c r="D359" s="47" t="s">
        <v>4790</v>
      </c>
      <c r="E359" t="s">
        <v>67</v>
      </c>
      <c r="F359" t="s">
        <v>729</v>
      </c>
      <c r="G359" t="s">
        <v>779</v>
      </c>
      <c r="H359" t="s">
        <v>70</v>
      </c>
      <c r="I359" t="s">
        <v>730</v>
      </c>
      <c r="J359" t="s">
        <v>780</v>
      </c>
      <c r="L359" t="str">
        <f t="shared" si="5"/>
        <v>岩手県花巻市石鳥谷町南寺林</v>
      </c>
      <c r="M359">
        <v>0</v>
      </c>
      <c r="N359">
        <v>1</v>
      </c>
      <c r="O359">
        <v>0</v>
      </c>
      <c r="P359">
        <v>0</v>
      </c>
      <c r="Q359">
        <v>0</v>
      </c>
      <c r="R359">
        <v>0</v>
      </c>
    </row>
    <row r="360" spans="1:18" x14ac:dyDescent="0.15">
      <c r="A360">
        <v>3205</v>
      </c>
      <c r="B360">
        <v>2831</v>
      </c>
      <c r="C360">
        <v>283142</v>
      </c>
      <c r="D360" s="47" t="s">
        <v>4791</v>
      </c>
      <c r="E360" t="s">
        <v>67</v>
      </c>
      <c r="F360" t="s">
        <v>729</v>
      </c>
      <c r="G360" t="s">
        <v>781</v>
      </c>
      <c r="H360" t="s">
        <v>70</v>
      </c>
      <c r="I360" t="s">
        <v>730</v>
      </c>
      <c r="J360" t="s">
        <v>782</v>
      </c>
      <c r="L360" t="str">
        <f t="shared" si="5"/>
        <v>岩手県花巻市石鳥谷町八重畑</v>
      </c>
      <c r="M360">
        <v>0</v>
      </c>
      <c r="N360">
        <v>1</v>
      </c>
      <c r="O360">
        <v>0</v>
      </c>
      <c r="P360">
        <v>0</v>
      </c>
      <c r="Q360">
        <v>0</v>
      </c>
      <c r="R360">
        <v>0</v>
      </c>
    </row>
    <row r="361" spans="1:18" x14ac:dyDescent="0.15">
      <c r="A361">
        <v>3205</v>
      </c>
      <c r="B361">
        <v>25</v>
      </c>
      <c r="C361">
        <v>250058</v>
      </c>
      <c r="D361" s="47" t="s">
        <v>4792</v>
      </c>
      <c r="E361" t="s">
        <v>67</v>
      </c>
      <c r="F361" t="s">
        <v>729</v>
      </c>
      <c r="G361" t="s">
        <v>783</v>
      </c>
      <c r="H361" t="s">
        <v>70</v>
      </c>
      <c r="I361" t="s">
        <v>730</v>
      </c>
      <c r="J361" t="s">
        <v>784</v>
      </c>
      <c r="L361" t="str">
        <f t="shared" si="5"/>
        <v>岩手県花巻市一本杉</v>
      </c>
      <c r="M361">
        <v>0</v>
      </c>
      <c r="N361">
        <v>0</v>
      </c>
      <c r="O361">
        <v>0</v>
      </c>
      <c r="P361">
        <v>0</v>
      </c>
      <c r="Q361">
        <v>0</v>
      </c>
      <c r="R361">
        <v>0</v>
      </c>
    </row>
    <row r="362" spans="1:18" x14ac:dyDescent="0.15">
      <c r="A362">
        <v>3205</v>
      </c>
      <c r="B362">
        <v>25</v>
      </c>
      <c r="C362">
        <v>250042</v>
      </c>
      <c r="D362" s="47" t="s">
        <v>4793</v>
      </c>
      <c r="E362" t="s">
        <v>67</v>
      </c>
      <c r="F362" t="s">
        <v>729</v>
      </c>
      <c r="G362" t="s">
        <v>785</v>
      </c>
      <c r="H362" t="s">
        <v>70</v>
      </c>
      <c r="I362" t="s">
        <v>730</v>
      </c>
      <c r="J362" t="s">
        <v>786</v>
      </c>
      <c r="L362" t="str">
        <f t="shared" si="5"/>
        <v>岩手県花巻市円万寺</v>
      </c>
      <c r="M362">
        <v>0</v>
      </c>
      <c r="N362">
        <v>1</v>
      </c>
      <c r="O362">
        <v>0</v>
      </c>
      <c r="P362">
        <v>0</v>
      </c>
      <c r="Q362">
        <v>0</v>
      </c>
      <c r="R362">
        <v>0</v>
      </c>
    </row>
    <row r="363" spans="1:18" x14ac:dyDescent="0.15">
      <c r="A363">
        <v>3205</v>
      </c>
      <c r="B363">
        <v>2503</v>
      </c>
      <c r="C363">
        <v>250322</v>
      </c>
      <c r="D363" s="47" t="s">
        <v>4794</v>
      </c>
      <c r="E363" t="s">
        <v>67</v>
      </c>
      <c r="F363" t="s">
        <v>729</v>
      </c>
      <c r="G363" t="s">
        <v>787</v>
      </c>
      <c r="H363" t="s">
        <v>70</v>
      </c>
      <c r="I363" t="s">
        <v>730</v>
      </c>
      <c r="J363" t="s">
        <v>788</v>
      </c>
      <c r="L363" t="str">
        <f t="shared" si="5"/>
        <v>岩手県花巻市狼沢</v>
      </c>
      <c r="M363">
        <v>0</v>
      </c>
      <c r="N363">
        <v>1</v>
      </c>
      <c r="O363">
        <v>0</v>
      </c>
      <c r="P363">
        <v>0</v>
      </c>
      <c r="Q363">
        <v>0</v>
      </c>
      <c r="R363">
        <v>0</v>
      </c>
    </row>
    <row r="364" spans="1:18" x14ac:dyDescent="0.15">
      <c r="A364">
        <v>3205</v>
      </c>
      <c r="B364">
        <v>25</v>
      </c>
      <c r="C364">
        <v>250037</v>
      </c>
      <c r="D364" s="47" t="s">
        <v>4795</v>
      </c>
      <c r="E364" t="s">
        <v>67</v>
      </c>
      <c r="F364" t="s">
        <v>729</v>
      </c>
      <c r="G364" t="s">
        <v>411</v>
      </c>
      <c r="H364" t="s">
        <v>70</v>
      </c>
      <c r="I364" t="s">
        <v>730</v>
      </c>
      <c r="J364" t="s">
        <v>412</v>
      </c>
      <c r="L364" t="str">
        <f t="shared" si="5"/>
        <v>岩手県花巻市太田</v>
      </c>
      <c r="M364">
        <v>0</v>
      </c>
      <c r="N364">
        <v>1</v>
      </c>
      <c r="O364">
        <v>0</v>
      </c>
      <c r="P364">
        <v>0</v>
      </c>
      <c r="Q364">
        <v>0</v>
      </c>
      <c r="R364">
        <v>0</v>
      </c>
    </row>
    <row r="365" spans="1:18" x14ac:dyDescent="0.15">
      <c r="A365">
        <v>3205</v>
      </c>
      <c r="B365">
        <v>25</v>
      </c>
      <c r="C365">
        <v>250092</v>
      </c>
      <c r="D365" s="47" t="s">
        <v>4796</v>
      </c>
      <c r="E365" t="s">
        <v>67</v>
      </c>
      <c r="F365" t="s">
        <v>729</v>
      </c>
      <c r="G365" t="s">
        <v>113</v>
      </c>
      <c r="H365" t="s">
        <v>70</v>
      </c>
      <c r="I365" t="s">
        <v>730</v>
      </c>
      <c r="J365" t="s">
        <v>789</v>
      </c>
      <c r="L365" t="str">
        <f t="shared" si="5"/>
        <v>岩手県花巻市大通り</v>
      </c>
      <c r="M365">
        <v>0</v>
      </c>
      <c r="N365">
        <v>0</v>
      </c>
      <c r="O365">
        <v>1</v>
      </c>
      <c r="P365">
        <v>0</v>
      </c>
      <c r="Q365">
        <v>0</v>
      </c>
      <c r="R365">
        <v>0</v>
      </c>
    </row>
    <row r="366" spans="1:18" x14ac:dyDescent="0.15">
      <c r="A366">
        <v>3205</v>
      </c>
      <c r="B366">
        <v>2832</v>
      </c>
      <c r="C366">
        <v>283201</v>
      </c>
      <c r="D366" s="47" t="s">
        <v>4797</v>
      </c>
      <c r="E366" t="s">
        <v>67</v>
      </c>
      <c r="F366" t="s">
        <v>729</v>
      </c>
      <c r="G366" t="s">
        <v>790</v>
      </c>
      <c r="H366" t="s">
        <v>70</v>
      </c>
      <c r="I366" t="s">
        <v>730</v>
      </c>
      <c r="J366" t="s">
        <v>791</v>
      </c>
      <c r="L366" t="str">
        <f t="shared" si="5"/>
        <v>岩手県花巻市大迫町内川目</v>
      </c>
      <c r="M366">
        <v>0</v>
      </c>
      <c r="N366">
        <v>1</v>
      </c>
      <c r="O366">
        <v>0</v>
      </c>
      <c r="P366">
        <v>0</v>
      </c>
      <c r="Q366">
        <v>0</v>
      </c>
      <c r="R366">
        <v>0</v>
      </c>
    </row>
    <row r="367" spans="1:18" x14ac:dyDescent="0.15">
      <c r="A367">
        <v>3205</v>
      </c>
      <c r="B367">
        <v>2832</v>
      </c>
      <c r="C367">
        <v>283203</v>
      </c>
      <c r="D367" s="47" t="s">
        <v>4798</v>
      </c>
      <c r="E367" t="s">
        <v>67</v>
      </c>
      <c r="F367" t="s">
        <v>729</v>
      </c>
      <c r="G367" t="s">
        <v>792</v>
      </c>
      <c r="H367" t="s">
        <v>70</v>
      </c>
      <c r="I367" t="s">
        <v>730</v>
      </c>
      <c r="J367" t="s">
        <v>793</v>
      </c>
      <c r="L367" t="str">
        <f t="shared" si="5"/>
        <v>岩手県花巻市大迫町大迫</v>
      </c>
      <c r="M367">
        <v>0</v>
      </c>
      <c r="N367">
        <v>1</v>
      </c>
      <c r="O367">
        <v>0</v>
      </c>
      <c r="P367">
        <v>0</v>
      </c>
      <c r="Q367">
        <v>0</v>
      </c>
      <c r="R367">
        <v>0</v>
      </c>
    </row>
    <row r="368" spans="1:18" x14ac:dyDescent="0.15">
      <c r="A368">
        <v>3205</v>
      </c>
      <c r="B368">
        <v>2832</v>
      </c>
      <c r="C368">
        <v>283204</v>
      </c>
      <c r="D368" s="47" t="s">
        <v>4799</v>
      </c>
      <c r="E368" t="s">
        <v>67</v>
      </c>
      <c r="F368" t="s">
        <v>729</v>
      </c>
      <c r="G368" t="s">
        <v>794</v>
      </c>
      <c r="H368" t="s">
        <v>70</v>
      </c>
      <c r="I368" t="s">
        <v>730</v>
      </c>
      <c r="J368" t="s">
        <v>795</v>
      </c>
      <c r="L368" t="str">
        <f t="shared" si="5"/>
        <v>岩手県花巻市大迫町亀ケ森</v>
      </c>
      <c r="M368">
        <v>0</v>
      </c>
      <c r="N368">
        <v>1</v>
      </c>
      <c r="O368">
        <v>0</v>
      </c>
      <c r="P368">
        <v>0</v>
      </c>
      <c r="Q368">
        <v>0</v>
      </c>
      <c r="R368">
        <v>0</v>
      </c>
    </row>
    <row r="369" spans="1:18" x14ac:dyDescent="0.15">
      <c r="A369">
        <v>3205</v>
      </c>
      <c r="B369">
        <v>2832</v>
      </c>
      <c r="C369">
        <v>283202</v>
      </c>
      <c r="D369" s="47" t="s">
        <v>4800</v>
      </c>
      <c r="E369" t="s">
        <v>67</v>
      </c>
      <c r="F369" t="s">
        <v>729</v>
      </c>
      <c r="G369" t="s">
        <v>796</v>
      </c>
      <c r="H369" t="s">
        <v>70</v>
      </c>
      <c r="I369" t="s">
        <v>730</v>
      </c>
      <c r="J369" t="s">
        <v>797</v>
      </c>
      <c r="L369" t="str">
        <f t="shared" si="5"/>
        <v>岩手県花巻市大迫町外川目</v>
      </c>
      <c r="M369">
        <v>0</v>
      </c>
      <c r="N369">
        <v>1</v>
      </c>
      <c r="O369">
        <v>0</v>
      </c>
      <c r="P369">
        <v>0</v>
      </c>
      <c r="Q369">
        <v>0</v>
      </c>
      <c r="R369">
        <v>0</v>
      </c>
    </row>
    <row r="370" spans="1:18" x14ac:dyDescent="0.15">
      <c r="A370">
        <v>3205</v>
      </c>
      <c r="B370">
        <v>2503</v>
      </c>
      <c r="C370">
        <v>250303</v>
      </c>
      <c r="D370" s="47" t="s">
        <v>4801</v>
      </c>
      <c r="E370" t="s">
        <v>67</v>
      </c>
      <c r="F370" t="s">
        <v>729</v>
      </c>
      <c r="G370" t="s">
        <v>798</v>
      </c>
      <c r="H370" t="s">
        <v>70</v>
      </c>
      <c r="I370" t="s">
        <v>730</v>
      </c>
      <c r="J370" t="s">
        <v>799</v>
      </c>
      <c r="L370" t="str">
        <f t="shared" si="5"/>
        <v>岩手県花巻市大畑</v>
      </c>
      <c r="M370">
        <v>0</v>
      </c>
      <c r="N370">
        <v>1</v>
      </c>
      <c r="O370">
        <v>0</v>
      </c>
      <c r="P370">
        <v>0</v>
      </c>
      <c r="Q370">
        <v>0</v>
      </c>
      <c r="R370">
        <v>0</v>
      </c>
    </row>
    <row r="371" spans="1:18" x14ac:dyDescent="0.15">
      <c r="A371">
        <v>3205</v>
      </c>
      <c r="B371">
        <v>25</v>
      </c>
      <c r="C371">
        <v>250026</v>
      </c>
      <c r="D371" s="47" t="s">
        <v>4802</v>
      </c>
      <c r="E371" t="s">
        <v>67</v>
      </c>
      <c r="F371" t="s">
        <v>729</v>
      </c>
      <c r="G371" t="s">
        <v>800</v>
      </c>
      <c r="H371" t="s">
        <v>70</v>
      </c>
      <c r="I371" t="s">
        <v>730</v>
      </c>
      <c r="J371" t="s">
        <v>801</v>
      </c>
      <c r="L371" t="str">
        <f t="shared" si="5"/>
        <v>岩手県花巻市大谷地</v>
      </c>
      <c r="M371">
        <v>0</v>
      </c>
      <c r="N371">
        <v>0</v>
      </c>
      <c r="O371">
        <v>0</v>
      </c>
      <c r="P371">
        <v>0</v>
      </c>
      <c r="Q371">
        <v>0</v>
      </c>
      <c r="R371">
        <v>0</v>
      </c>
    </row>
    <row r="372" spans="1:18" x14ac:dyDescent="0.15">
      <c r="A372">
        <v>3205</v>
      </c>
      <c r="B372">
        <v>25</v>
      </c>
      <c r="C372">
        <v>250082</v>
      </c>
      <c r="D372" s="47" t="s">
        <v>4803</v>
      </c>
      <c r="E372" t="s">
        <v>67</v>
      </c>
      <c r="F372" t="s">
        <v>729</v>
      </c>
      <c r="G372" t="s">
        <v>802</v>
      </c>
      <c r="H372" t="s">
        <v>70</v>
      </c>
      <c r="I372" t="s">
        <v>730</v>
      </c>
      <c r="J372" t="s">
        <v>803</v>
      </c>
      <c r="L372" t="str">
        <f t="shared" si="5"/>
        <v>岩手県花巻市御田屋町</v>
      </c>
      <c r="M372">
        <v>0</v>
      </c>
      <c r="N372">
        <v>0</v>
      </c>
      <c r="O372">
        <v>0</v>
      </c>
      <c r="P372">
        <v>0</v>
      </c>
      <c r="Q372">
        <v>0</v>
      </c>
      <c r="R372">
        <v>0</v>
      </c>
    </row>
    <row r="373" spans="1:18" x14ac:dyDescent="0.15">
      <c r="A373">
        <v>3205</v>
      </c>
      <c r="B373">
        <v>2503</v>
      </c>
      <c r="C373">
        <v>250311</v>
      </c>
      <c r="D373" s="47" t="s">
        <v>4804</v>
      </c>
      <c r="E373" t="s">
        <v>67</v>
      </c>
      <c r="F373" t="s">
        <v>729</v>
      </c>
      <c r="G373" t="s">
        <v>804</v>
      </c>
      <c r="H373" t="s">
        <v>70</v>
      </c>
      <c r="I373" t="s">
        <v>730</v>
      </c>
      <c r="J373" t="s">
        <v>805</v>
      </c>
      <c r="L373" t="str">
        <f t="shared" si="5"/>
        <v>岩手県花巻市卸町</v>
      </c>
      <c r="M373">
        <v>0</v>
      </c>
      <c r="N373">
        <v>0</v>
      </c>
      <c r="O373">
        <v>0</v>
      </c>
      <c r="P373">
        <v>0</v>
      </c>
      <c r="Q373">
        <v>0</v>
      </c>
      <c r="R373">
        <v>0</v>
      </c>
    </row>
    <row r="374" spans="1:18" x14ac:dyDescent="0.15">
      <c r="A374">
        <v>3205</v>
      </c>
      <c r="B374">
        <v>25</v>
      </c>
      <c r="C374">
        <v>250086</v>
      </c>
      <c r="D374" s="47" t="s">
        <v>4805</v>
      </c>
      <c r="E374" t="s">
        <v>67</v>
      </c>
      <c r="F374" t="s">
        <v>729</v>
      </c>
      <c r="G374" t="s">
        <v>806</v>
      </c>
      <c r="H374" t="s">
        <v>70</v>
      </c>
      <c r="I374" t="s">
        <v>730</v>
      </c>
      <c r="J374" t="s">
        <v>807</v>
      </c>
      <c r="L374" t="str">
        <f t="shared" si="5"/>
        <v>岩手県花巻市鍛治町</v>
      </c>
      <c r="M374">
        <v>0</v>
      </c>
      <c r="N374">
        <v>0</v>
      </c>
      <c r="O374">
        <v>0</v>
      </c>
      <c r="P374">
        <v>0</v>
      </c>
      <c r="Q374">
        <v>0</v>
      </c>
      <c r="R374">
        <v>0</v>
      </c>
    </row>
    <row r="375" spans="1:18" x14ac:dyDescent="0.15">
      <c r="A375">
        <v>3205</v>
      </c>
      <c r="B375">
        <v>25</v>
      </c>
      <c r="C375">
        <v>250075</v>
      </c>
      <c r="D375" s="47" t="s">
        <v>4806</v>
      </c>
      <c r="E375" t="s">
        <v>67</v>
      </c>
      <c r="F375" t="s">
        <v>729</v>
      </c>
      <c r="G375" t="s">
        <v>808</v>
      </c>
      <c r="H375" t="s">
        <v>70</v>
      </c>
      <c r="I375" t="s">
        <v>730</v>
      </c>
      <c r="J375" t="s">
        <v>809</v>
      </c>
      <c r="L375" t="str">
        <f t="shared" si="5"/>
        <v>岩手県花巻市花城町</v>
      </c>
      <c r="M375">
        <v>0</v>
      </c>
      <c r="N375">
        <v>0</v>
      </c>
      <c r="O375">
        <v>0</v>
      </c>
      <c r="P375">
        <v>0</v>
      </c>
      <c r="Q375">
        <v>0</v>
      </c>
      <c r="R375">
        <v>0</v>
      </c>
    </row>
    <row r="376" spans="1:18" x14ac:dyDescent="0.15">
      <c r="A376">
        <v>3205</v>
      </c>
      <c r="B376">
        <v>2503</v>
      </c>
      <c r="C376">
        <v>250321</v>
      </c>
      <c r="D376" s="47" t="s">
        <v>4807</v>
      </c>
      <c r="E376" t="s">
        <v>67</v>
      </c>
      <c r="F376" t="s">
        <v>729</v>
      </c>
      <c r="G376" t="s">
        <v>810</v>
      </c>
      <c r="H376" t="s">
        <v>70</v>
      </c>
      <c r="I376" t="s">
        <v>730</v>
      </c>
      <c r="J376" t="s">
        <v>811</v>
      </c>
      <c r="L376" t="str">
        <f t="shared" si="5"/>
        <v>岩手県花巻市金矢</v>
      </c>
      <c r="M376">
        <v>0</v>
      </c>
      <c r="N376">
        <v>1</v>
      </c>
      <c r="O376">
        <v>0</v>
      </c>
      <c r="P376">
        <v>0</v>
      </c>
      <c r="Q376">
        <v>0</v>
      </c>
      <c r="R376">
        <v>0</v>
      </c>
    </row>
    <row r="377" spans="1:18" x14ac:dyDescent="0.15">
      <c r="A377">
        <v>3205</v>
      </c>
      <c r="B377">
        <v>25</v>
      </c>
      <c r="C377">
        <v>250056</v>
      </c>
      <c r="D377" s="47" t="s">
        <v>4808</v>
      </c>
      <c r="E377" t="s">
        <v>67</v>
      </c>
      <c r="F377" t="s">
        <v>729</v>
      </c>
      <c r="G377" t="s">
        <v>812</v>
      </c>
      <c r="H377" t="s">
        <v>70</v>
      </c>
      <c r="I377" t="s">
        <v>730</v>
      </c>
      <c r="J377" t="s">
        <v>813</v>
      </c>
      <c r="L377" t="str">
        <f t="shared" si="5"/>
        <v>岩手県花巻市上北万丁目</v>
      </c>
      <c r="M377">
        <v>0</v>
      </c>
      <c r="N377">
        <v>0</v>
      </c>
      <c r="O377">
        <v>0</v>
      </c>
      <c r="P377">
        <v>0</v>
      </c>
      <c r="Q377">
        <v>0</v>
      </c>
      <c r="R377">
        <v>0</v>
      </c>
    </row>
    <row r="378" spans="1:18" x14ac:dyDescent="0.15">
      <c r="A378">
        <v>3205</v>
      </c>
      <c r="B378">
        <v>25</v>
      </c>
      <c r="C378">
        <v>250062</v>
      </c>
      <c r="D378" s="47" t="s">
        <v>4809</v>
      </c>
      <c r="E378" t="s">
        <v>67</v>
      </c>
      <c r="F378" t="s">
        <v>729</v>
      </c>
      <c r="G378" t="s">
        <v>814</v>
      </c>
      <c r="H378" t="s">
        <v>70</v>
      </c>
      <c r="I378" t="s">
        <v>730</v>
      </c>
      <c r="J378" t="s">
        <v>815</v>
      </c>
      <c r="L378" t="str">
        <f t="shared" si="5"/>
        <v>岩手県花巻市上小舟渡</v>
      </c>
      <c r="M378">
        <v>0</v>
      </c>
      <c r="N378">
        <v>0</v>
      </c>
      <c r="O378">
        <v>0</v>
      </c>
      <c r="P378">
        <v>0</v>
      </c>
      <c r="Q378">
        <v>0</v>
      </c>
      <c r="R378">
        <v>0</v>
      </c>
    </row>
    <row r="379" spans="1:18" x14ac:dyDescent="0.15">
      <c r="A379">
        <v>3205</v>
      </c>
      <c r="B379">
        <v>25</v>
      </c>
      <c r="C379">
        <v>250032</v>
      </c>
      <c r="D379" s="47" t="s">
        <v>4810</v>
      </c>
      <c r="E379" t="s">
        <v>67</v>
      </c>
      <c r="F379" t="s">
        <v>729</v>
      </c>
      <c r="G379" t="s">
        <v>816</v>
      </c>
      <c r="H379" t="s">
        <v>70</v>
      </c>
      <c r="I379" t="s">
        <v>730</v>
      </c>
      <c r="J379" t="s">
        <v>817</v>
      </c>
      <c r="L379" t="str">
        <f t="shared" si="5"/>
        <v>岩手県花巻市上諏訪</v>
      </c>
      <c r="M379">
        <v>0</v>
      </c>
      <c r="N379">
        <v>0</v>
      </c>
      <c r="O379">
        <v>0</v>
      </c>
      <c r="P379">
        <v>0</v>
      </c>
      <c r="Q379">
        <v>0</v>
      </c>
      <c r="R379">
        <v>0</v>
      </c>
    </row>
    <row r="380" spans="1:18" x14ac:dyDescent="0.15">
      <c r="A380">
        <v>3205</v>
      </c>
      <c r="B380">
        <v>25</v>
      </c>
      <c r="C380">
        <v>250087</v>
      </c>
      <c r="D380" s="47" t="s">
        <v>4811</v>
      </c>
      <c r="E380" t="s">
        <v>67</v>
      </c>
      <c r="F380" t="s">
        <v>729</v>
      </c>
      <c r="G380" t="s">
        <v>818</v>
      </c>
      <c r="H380" t="s">
        <v>70</v>
      </c>
      <c r="I380" t="s">
        <v>730</v>
      </c>
      <c r="J380" t="s">
        <v>819</v>
      </c>
      <c r="L380" t="str">
        <f t="shared" si="5"/>
        <v>岩手県花巻市上町</v>
      </c>
      <c r="M380">
        <v>0</v>
      </c>
      <c r="N380">
        <v>0</v>
      </c>
      <c r="O380">
        <v>0</v>
      </c>
      <c r="P380">
        <v>0</v>
      </c>
      <c r="Q380">
        <v>0</v>
      </c>
      <c r="R380">
        <v>0</v>
      </c>
    </row>
    <row r="381" spans="1:18" x14ac:dyDescent="0.15">
      <c r="A381">
        <v>3205</v>
      </c>
      <c r="B381">
        <v>25</v>
      </c>
      <c r="C381">
        <v>250007</v>
      </c>
      <c r="D381" s="47" t="s">
        <v>4812</v>
      </c>
      <c r="E381" t="s">
        <v>67</v>
      </c>
      <c r="F381" t="s">
        <v>729</v>
      </c>
      <c r="G381" t="s">
        <v>820</v>
      </c>
      <c r="H381" t="s">
        <v>70</v>
      </c>
      <c r="I381" t="s">
        <v>730</v>
      </c>
      <c r="J381" t="s">
        <v>821</v>
      </c>
      <c r="L381" t="str">
        <f t="shared" si="5"/>
        <v>岩手県花巻市上似内</v>
      </c>
      <c r="M381">
        <v>0</v>
      </c>
      <c r="N381">
        <v>1</v>
      </c>
      <c r="O381">
        <v>0</v>
      </c>
      <c r="P381">
        <v>0</v>
      </c>
      <c r="Q381">
        <v>0</v>
      </c>
      <c r="R381">
        <v>0</v>
      </c>
    </row>
    <row r="382" spans="1:18" x14ac:dyDescent="0.15">
      <c r="A382">
        <v>3205</v>
      </c>
      <c r="B382">
        <v>25</v>
      </c>
      <c r="C382">
        <v>250043</v>
      </c>
      <c r="D382" s="47" t="s">
        <v>4813</v>
      </c>
      <c r="E382" t="s">
        <v>67</v>
      </c>
      <c r="F382" t="s">
        <v>729</v>
      </c>
      <c r="G382" t="s">
        <v>822</v>
      </c>
      <c r="H382" t="s">
        <v>70</v>
      </c>
      <c r="I382" t="s">
        <v>730</v>
      </c>
      <c r="J382" t="s">
        <v>823</v>
      </c>
      <c r="L382" t="str">
        <f t="shared" si="5"/>
        <v>岩手県花巻市上根子</v>
      </c>
      <c r="M382">
        <v>0</v>
      </c>
      <c r="N382">
        <v>1</v>
      </c>
      <c r="O382">
        <v>0</v>
      </c>
      <c r="P382">
        <v>0</v>
      </c>
      <c r="Q382">
        <v>0</v>
      </c>
      <c r="R382">
        <v>0</v>
      </c>
    </row>
    <row r="383" spans="1:18" x14ac:dyDescent="0.15">
      <c r="A383">
        <v>3205</v>
      </c>
      <c r="B383">
        <v>2501</v>
      </c>
      <c r="C383">
        <v>250132</v>
      </c>
      <c r="D383" s="47" t="s">
        <v>4814</v>
      </c>
      <c r="E383" t="s">
        <v>67</v>
      </c>
      <c r="F383" t="s">
        <v>729</v>
      </c>
      <c r="G383" t="s">
        <v>824</v>
      </c>
      <c r="H383" t="s">
        <v>70</v>
      </c>
      <c r="I383" t="s">
        <v>730</v>
      </c>
      <c r="J383" t="s">
        <v>825</v>
      </c>
      <c r="L383" t="str">
        <f t="shared" si="5"/>
        <v>岩手県花巻市北笹間</v>
      </c>
      <c r="M383">
        <v>0</v>
      </c>
      <c r="N383">
        <v>1</v>
      </c>
      <c r="O383">
        <v>0</v>
      </c>
      <c r="P383">
        <v>0</v>
      </c>
      <c r="Q383">
        <v>0</v>
      </c>
      <c r="R383">
        <v>0</v>
      </c>
    </row>
    <row r="384" spans="1:18" x14ac:dyDescent="0.15">
      <c r="A384">
        <v>3205</v>
      </c>
      <c r="B384">
        <v>2503</v>
      </c>
      <c r="C384">
        <v>250301</v>
      </c>
      <c r="D384" s="47" t="s">
        <v>4815</v>
      </c>
      <c r="E384" t="s">
        <v>67</v>
      </c>
      <c r="F384" t="s">
        <v>729</v>
      </c>
      <c r="G384" t="s">
        <v>826</v>
      </c>
      <c r="H384" t="s">
        <v>70</v>
      </c>
      <c r="I384" t="s">
        <v>730</v>
      </c>
      <c r="J384" t="s">
        <v>827</v>
      </c>
      <c r="L384" t="str">
        <f t="shared" si="5"/>
        <v>岩手県花巻市北湯口</v>
      </c>
      <c r="M384">
        <v>0</v>
      </c>
      <c r="N384">
        <v>1</v>
      </c>
      <c r="O384">
        <v>0</v>
      </c>
      <c r="P384">
        <v>0</v>
      </c>
      <c r="Q384">
        <v>0</v>
      </c>
      <c r="R384">
        <v>0</v>
      </c>
    </row>
    <row r="385" spans="1:18" x14ac:dyDescent="0.15">
      <c r="A385">
        <v>3205</v>
      </c>
      <c r="B385">
        <v>25</v>
      </c>
      <c r="C385">
        <v>250008</v>
      </c>
      <c r="D385" s="47" t="s">
        <v>4816</v>
      </c>
      <c r="E385" t="s">
        <v>67</v>
      </c>
      <c r="F385" t="s">
        <v>729</v>
      </c>
      <c r="G385" t="s">
        <v>828</v>
      </c>
      <c r="H385" t="s">
        <v>70</v>
      </c>
      <c r="I385" t="s">
        <v>730</v>
      </c>
      <c r="J385" t="s">
        <v>829</v>
      </c>
      <c r="L385" t="str">
        <f t="shared" si="5"/>
        <v>岩手県花巻市空港南</v>
      </c>
      <c r="M385">
        <v>0</v>
      </c>
      <c r="N385">
        <v>0</v>
      </c>
      <c r="O385">
        <v>1</v>
      </c>
      <c r="P385">
        <v>0</v>
      </c>
      <c r="Q385">
        <v>0</v>
      </c>
      <c r="R385">
        <v>0</v>
      </c>
    </row>
    <row r="386" spans="1:18" x14ac:dyDescent="0.15">
      <c r="A386">
        <v>3205</v>
      </c>
      <c r="B386">
        <v>25</v>
      </c>
      <c r="C386">
        <v>250004</v>
      </c>
      <c r="D386" s="47" t="s">
        <v>4817</v>
      </c>
      <c r="E386" t="s">
        <v>67</v>
      </c>
      <c r="F386" t="s">
        <v>729</v>
      </c>
      <c r="G386" t="s">
        <v>830</v>
      </c>
      <c r="H386" t="s">
        <v>70</v>
      </c>
      <c r="I386" t="s">
        <v>730</v>
      </c>
      <c r="J386" t="s">
        <v>831</v>
      </c>
      <c r="L386" t="str">
        <f t="shared" si="5"/>
        <v>岩手県花巻市葛</v>
      </c>
      <c r="M386">
        <v>0</v>
      </c>
      <c r="N386">
        <v>1</v>
      </c>
      <c r="O386">
        <v>0</v>
      </c>
      <c r="P386">
        <v>0</v>
      </c>
      <c r="Q386">
        <v>0</v>
      </c>
      <c r="R386">
        <v>0</v>
      </c>
    </row>
    <row r="387" spans="1:18" x14ac:dyDescent="0.15">
      <c r="A387">
        <v>3205</v>
      </c>
      <c r="B387">
        <v>2502</v>
      </c>
      <c r="C387">
        <v>250253</v>
      </c>
      <c r="D387" s="47" t="s">
        <v>4818</v>
      </c>
      <c r="E387" t="s">
        <v>67</v>
      </c>
      <c r="F387" t="s">
        <v>729</v>
      </c>
      <c r="G387" t="s">
        <v>832</v>
      </c>
      <c r="H387" t="s">
        <v>70</v>
      </c>
      <c r="I387" t="s">
        <v>730</v>
      </c>
      <c r="J387" t="s">
        <v>833</v>
      </c>
      <c r="L387" t="str">
        <f t="shared" ref="L387:L450" si="6">H387&amp;I387&amp;J387</f>
        <v>岩手県花巻市下シ沢</v>
      </c>
      <c r="M387">
        <v>0</v>
      </c>
      <c r="N387">
        <v>1</v>
      </c>
      <c r="O387">
        <v>0</v>
      </c>
      <c r="P387">
        <v>0</v>
      </c>
      <c r="Q387">
        <v>0</v>
      </c>
      <c r="R387">
        <v>0</v>
      </c>
    </row>
    <row r="388" spans="1:18" x14ac:dyDescent="0.15">
      <c r="A388">
        <v>3205</v>
      </c>
      <c r="B388">
        <v>2503</v>
      </c>
      <c r="C388">
        <v>250323</v>
      </c>
      <c r="D388" s="47" t="s">
        <v>4819</v>
      </c>
      <c r="E388" t="s">
        <v>67</v>
      </c>
      <c r="F388" t="s">
        <v>729</v>
      </c>
      <c r="G388" t="s">
        <v>834</v>
      </c>
      <c r="H388" t="s">
        <v>70</v>
      </c>
      <c r="I388" t="s">
        <v>730</v>
      </c>
      <c r="J388" t="s">
        <v>835</v>
      </c>
      <c r="L388" t="str">
        <f t="shared" si="6"/>
        <v>岩手県花巻市椚ノ目</v>
      </c>
      <c r="M388">
        <v>0</v>
      </c>
      <c r="N388">
        <v>1</v>
      </c>
      <c r="O388">
        <v>0</v>
      </c>
      <c r="P388">
        <v>0</v>
      </c>
      <c r="Q388">
        <v>0</v>
      </c>
      <c r="R388">
        <v>0</v>
      </c>
    </row>
    <row r="389" spans="1:18" x14ac:dyDescent="0.15">
      <c r="A389">
        <v>3205</v>
      </c>
      <c r="B389">
        <v>25</v>
      </c>
      <c r="C389">
        <v>250013</v>
      </c>
      <c r="D389" s="47" t="s">
        <v>4820</v>
      </c>
      <c r="E389" t="s">
        <v>67</v>
      </c>
      <c r="F389" t="s">
        <v>729</v>
      </c>
      <c r="G389" t="s">
        <v>836</v>
      </c>
      <c r="H389" t="s">
        <v>70</v>
      </c>
      <c r="I389" t="s">
        <v>730</v>
      </c>
      <c r="J389" t="s">
        <v>837</v>
      </c>
      <c r="L389" t="str">
        <f t="shared" si="6"/>
        <v>岩手県花巻市幸田</v>
      </c>
      <c r="M389">
        <v>0</v>
      </c>
      <c r="N389">
        <v>1</v>
      </c>
      <c r="O389">
        <v>0</v>
      </c>
      <c r="P389">
        <v>0</v>
      </c>
      <c r="Q389">
        <v>0</v>
      </c>
      <c r="R389">
        <v>0</v>
      </c>
    </row>
    <row r="390" spans="1:18" x14ac:dyDescent="0.15">
      <c r="A390">
        <v>3205</v>
      </c>
      <c r="B390">
        <v>25</v>
      </c>
      <c r="C390">
        <v>250012</v>
      </c>
      <c r="D390" s="47" t="s">
        <v>4821</v>
      </c>
      <c r="E390" t="s">
        <v>67</v>
      </c>
      <c r="F390" t="s">
        <v>729</v>
      </c>
      <c r="G390" t="s">
        <v>838</v>
      </c>
      <c r="H390" t="s">
        <v>70</v>
      </c>
      <c r="I390" t="s">
        <v>730</v>
      </c>
      <c r="J390" t="s">
        <v>839</v>
      </c>
      <c r="L390" t="str">
        <f t="shared" si="6"/>
        <v>岩手県花巻市胡四王</v>
      </c>
      <c r="M390">
        <v>0</v>
      </c>
      <c r="N390">
        <v>0</v>
      </c>
      <c r="O390">
        <v>1</v>
      </c>
      <c r="P390">
        <v>0</v>
      </c>
      <c r="Q390">
        <v>0</v>
      </c>
      <c r="R390">
        <v>0</v>
      </c>
    </row>
    <row r="391" spans="1:18" x14ac:dyDescent="0.15">
      <c r="A391">
        <v>3205</v>
      </c>
      <c r="B391">
        <v>2503</v>
      </c>
      <c r="C391">
        <v>250324</v>
      </c>
      <c r="D391" s="47" t="s">
        <v>4822</v>
      </c>
      <c r="E391" t="s">
        <v>67</v>
      </c>
      <c r="F391" t="s">
        <v>729</v>
      </c>
      <c r="G391" t="s">
        <v>840</v>
      </c>
      <c r="H391" t="s">
        <v>70</v>
      </c>
      <c r="I391" t="s">
        <v>730</v>
      </c>
      <c r="J391" t="s">
        <v>841</v>
      </c>
      <c r="L391" t="str">
        <f t="shared" si="6"/>
        <v>岩手県花巻市小瀬川</v>
      </c>
      <c r="M391">
        <v>0</v>
      </c>
      <c r="N391">
        <v>1</v>
      </c>
      <c r="O391">
        <v>0</v>
      </c>
      <c r="P391">
        <v>0</v>
      </c>
      <c r="Q391">
        <v>0</v>
      </c>
      <c r="R391">
        <v>0</v>
      </c>
    </row>
    <row r="392" spans="1:18" x14ac:dyDescent="0.15">
      <c r="A392">
        <v>3205</v>
      </c>
      <c r="B392">
        <v>25</v>
      </c>
      <c r="C392">
        <v>250098</v>
      </c>
      <c r="D392" s="47" t="s">
        <v>4823</v>
      </c>
      <c r="E392" t="s">
        <v>67</v>
      </c>
      <c r="F392" t="s">
        <v>729</v>
      </c>
      <c r="G392" t="s">
        <v>171</v>
      </c>
      <c r="H392" t="s">
        <v>70</v>
      </c>
      <c r="I392" t="s">
        <v>730</v>
      </c>
      <c r="J392" t="s">
        <v>172</v>
      </c>
      <c r="L392" t="str">
        <f t="shared" si="6"/>
        <v>岩手県花巻市材木町</v>
      </c>
      <c r="M392">
        <v>0</v>
      </c>
      <c r="N392">
        <v>0</v>
      </c>
      <c r="O392">
        <v>0</v>
      </c>
      <c r="P392">
        <v>0</v>
      </c>
      <c r="Q392">
        <v>0</v>
      </c>
      <c r="R392">
        <v>0</v>
      </c>
    </row>
    <row r="393" spans="1:18" x14ac:dyDescent="0.15">
      <c r="A393">
        <v>3205</v>
      </c>
      <c r="B393">
        <v>25</v>
      </c>
      <c r="C393">
        <v>250074</v>
      </c>
      <c r="D393" s="47" t="s">
        <v>4824</v>
      </c>
      <c r="E393" t="s">
        <v>67</v>
      </c>
      <c r="F393" t="s">
        <v>729</v>
      </c>
      <c r="G393" t="s">
        <v>842</v>
      </c>
      <c r="H393" t="s">
        <v>70</v>
      </c>
      <c r="I393" t="s">
        <v>730</v>
      </c>
      <c r="J393" t="s">
        <v>843</v>
      </c>
      <c r="L393" t="str">
        <f t="shared" si="6"/>
        <v>岩手県花巻市坂本町</v>
      </c>
      <c r="M393">
        <v>0</v>
      </c>
      <c r="N393">
        <v>0</v>
      </c>
      <c r="O393">
        <v>0</v>
      </c>
      <c r="P393">
        <v>0</v>
      </c>
      <c r="Q393">
        <v>0</v>
      </c>
      <c r="R393">
        <v>0</v>
      </c>
    </row>
    <row r="394" spans="1:18" x14ac:dyDescent="0.15">
      <c r="A394">
        <v>3205</v>
      </c>
      <c r="B394">
        <v>25</v>
      </c>
      <c r="C394">
        <v>250094</v>
      </c>
      <c r="D394" s="47" t="s">
        <v>4825</v>
      </c>
      <c r="E394" t="s">
        <v>67</v>
      </c>
      <c r="F394" t="s">
        <v>729</v>
      </c>
      <c r="G394" t="s">
        <v>844</v>
      </c>
      <c r="H394" t="s">
        <v>70</v>
      </c>
      <c r="I394" t="s">
        <v>730</v>
      </c>
      <c r="J394" t="s">
        <v>845</v>
      </c>
      <c r="L394" t="str">
        <f t="shared" si="6"/>
        <v>岩手県花巻市桜木町</v>
      </c>
      <c r="M394">
        <v>0</v>
      </c>
      <c r="N394">
        <v>0</v>
      </c>
      <c r="O394">
        <v>1</v>
      </c>
      <c r="P394">
        <v>0</v>
      </c>
      <c r="Q394">
        <v>0</v>
      </c>
      <c r="R394">
        <v>0</v>
      </c>
    </row>
    <row r="395" spans="1:18" x14ac:dyDescent="0.15">
      <c r="A395">
        <v>3205</v>
      </c>
      <c r="B395">
        <v>25</v>
      </c>
      <c r="C395">
        <v>250064</v>
      </c>
      <c r="D395" s="47" t="s">
        <v>4826</v>
      </c>
      <c r="E395" t="s">
        <v>67</v>
      </c>
      <c r="F395" t="s">
        <v>729</v>
      </c>
      <c r="G395" t="s">
        <v>177</v>
      </c>
      <c r="H395" t="s">
        <v>70</v>
      </c>
      <c r="I395" t="s">
        <v>730</v>
      </c>
      <c r="J395" t="s">
        <v>178</v>
      </c>
      <c r="L395" t="str">
        <f t="shared" si="6"/>
        <v>岩手県花巻市桜台</v>
      </c>
      <c r="M395">
        <v>0</v>
      </c>
      <c r="N395">
        <v>0</v>
      </c>
      <c r="O395">
        <v>1</v>
      </c>
      <c r="P395">
        <v>0</v>
      </c>
      <c r="Q395">
        <v>0</v>
      </c>
      <c r="R395">
        <v>0</v>
      </c>
    </row>
    <row r="396" spans="1:18" x14ac:dyDescent="0.15">
      <c r="A396">
        <v>3205</v>
      </c>
      <c r="B396">
        <v>25</v>
      </c>
      <c r="C396">
        <v>250084</v>
      </c>
      <c r="D396" s="47" t="s">
        <v>4827</v>
      </c>
      <c r="E396" t="s">
        <v>67</v>
      </c>
      <c r="F396" t="s">
        <v>729</v>
      </c>
      <c r="G396" t="s">
        <v>846</v>
      </c>
      <c r="H396" t="s">
        <v>70</v>
      </c>
      <c r="I396" t="s">
        <v>730</v>
      </c>
      <c r="J396" t="s">
        <v>847</v>
      </c>
      <c r="L396" t="str">
        <f t="shared" si="6"/>
        <v>岩手県花巻市桜町</v>
      </c>
      <c r="M396">
        <v>0</v>
      </c>
      <c r="N396">
        <v>0</v>
      </c>
      <c r="O396">
        <v>1</v>
      </c>
      <c r="P396">
        <v>0</v>
      </c>
      <c r="Q396">
        <v>0</v>
      </c>
      <c r="R396">
        <v>0</v>
      </c>
    </row>
    <row r="397" spans="1:18" x14ac:dyDescent="0.15">
      <c r="A397">
        <v>3205</v>
      </c>
      <c r="B397">
        <v>25</v>
      </c>
      <c r="C397">
        <v>250081</v>
      </c>
      <c r="D397" s="47" t="s">
        <v>4828</v>
      </c>
      <c r="E397" t="s">
        <v>67</v>
      </c>
      <c r="F397" t="s">
        <v>729</v>
      </c>
      <c r="G397" t="s">
        <v>848</v>
      </c>
      <c r="H397" t="s">
        <v>70</v>
      </c>
      <c r="I397" t="s">
        <v>730</v>
      </c>
      <c r="J397" t="s">
        <v>849</v>
      </c>
      <c r="L397" t="str">
        <f t="shared" si="6"/>
        <v>岩手県花巻市里川口町</v>
      </c>
      <c r="M397">
        <v>0</v>
      </c>
      <c r="N397">
        <v>0</v>
      </c>
      <c r="O397">
        <v>0</v>
      </c>
      <c r="P397">
        <v>0</v>
      </c>
      <c r="Q397">
        <v>0</v>
      </c>
      <c r="R397">
        <v>0</v>
      </c>
    </row>
    <row r="398" spans="1:18" x14ac:dyDescent="0.15">
      <c r="A398">
        <v>3205</v>
      </c>
      <c r="B398">
        <v>25</v>
      </c>
      <c r="C398">
        <v>250068</v>
      </c>
      <c r="D398" s="47" t="s">
        <v>4829</v>
      </c>
      <c r="E398" t="s">
        <v>67</v>
      </c>
      <c r="F398" t="s">
        <v>729</v>
      </c>
      <c r="G398" t="s">
        <v>850</v>
      </c>
      <c r="H398" t="s">
        <v>70</v>
      </c>
      <c r="I398" t="s">
        <v>730</v>
      </c>
      <c r="J398" t="s">
        <v>851</v>
      </c>
      <c r="L398" t="str">
        <f t="shared" si="6"/>
        <v>岩手県花巻市下幅</v>
      </c>
      <c r="M398">
        <v>0</v>
      </c>
      <c r="N398">
        <v>0</v>
      </c>
      <c r="O398">
        <v>0</v>
      </c>
      <c r="P398">
        <v>0</v>
      </c>
      <c r="Q398">
        <v>0</v>
      </c>
      <c r="R398">
        <v>0</v>
      </c>
    </row>
    <row r="399" spans="1:18" x14ac:dyDescent="0.15">
      <c r="A399">
        <v>3205</v>
      </c>
      <c r="B399">
        <v>25</v>
      </c>
      <c r="C399">
        <v>250035</v>
      </c>
      <c r="D399" s="47" t="s">
        <v>4830</v>
      </c>
      <c r="E399" t="s">
        <v>67</v>
      </c>
      <c r="F399" t="s">
        <v>729</v>
      </c>
      <c r="G399" t="s">
        <v>852</v>
      </c>
      <c r="H399" t="s">
        <v>70</v>
      </c>
      <c r="I399" t="s">
        <v>730</v>
      </c>
      <c r="J399" t="s">
        <v>853</v>
      </c>
      <c r="L399" t="str">
        <f t="shared" si="6"/>
        <v>岩手県花巻市実相寺</v>
      </c>
      <c r="M399">
        <v>0</v>
      </c>
      <c r="N399">
        <v>0</v>
      </c>
      <c r="O399">
        <v>0</v>
      </c>
      <c r="P399">
        <v>0</v>
      </c>
      <c r="Q399">
        <v>0</v>
      </c>
      <c r="R399">
        <v>0</v>
      </c>
    </row>
    <row r="400" spans="1:18" x14ac:dyDescent="0.15">
      <c r="A400">
        <v>3205</v>
      </c>
      <c r="B400">
        <v>25</v>
      </c>
      <c r="C400">
        <v>250054</v>
      </c>
      <c r="D400" s="47" t="s">
        <v>4831</v>
      </c>
      <c r="E400" t="s">
        <v>67</v>
      </c>
      <c r="F400" t="s">
        <v>729</v>
      </c>
      <c r="G400" t="s">
        <v>854</v>
      </c>
      <c r="H400" t="s">
        <v>70</v>
      </c>
      <c r="I400" t="s">
        <v>730</v>
      </c>
      <c r="J400" t="s">
        <v>855</v>
      </c>
      <c r="L400" t="str">
        <f t="shared" si="6"/>
        <v>岩手県花巻市下北万丁目</v>
      </c>
      <c r="M400">
        <v>0</v>
      </c>
      <c r="N400">
        <v>0</v>
      </c>
      <c r="O400">
        <v>0</v>
      </c>
      <c r="P400">
        <v>0</v>
      </c>
      <c r="Q400">
        <v>0</v>
      </c>
      <c r="R400">
        <v>0</v>
      </c>
    </row>
    <row r="401" spans="1:18" x14ac:dyDescent="0.15">
      <c r="A401">
        <v>3205</v>
      </c>
      <c r="B401">
        <v>25</v>
      </c>
      <c r="C401">
        <v>250063</v>
      </c>
      <c r="D401" s="47" t="s">
        <v>4832</v>
      </c>
      <c r="E401" t="s">
        <v>67</v>
      </c>
      <c r="F401" t="s">
        <v>729</v>
      </c>
      <c r="G401" t="s">
        <v>856</v>
      </c>
      <c r="H401" t="s">
        <v>70</v>
      </c>
      <c r="I401" t="s">
        <v>730</v>
      </c>
      <c r="J401" t="s">
        <v>857</v>
      </c>
      <c r="L401" t="str">
        <f t="shared" si="6"/>
        <v>岩手県花巻市下小舟渡</v>
      </c>
      <c r="M401">
        <v>0</v>
      </c>
      <c r="N401">
        <v>0</v>
      </c>
      <c r="O401">
        <v>0</v>
      </c>
      <c r="P401">
        <v>0</v>
      </c>
      <c r="Q401">
        <v>0</v>
      </c>
      <c r="R401">
        <v>0</v>
      </c>
    </row>
    <row r="402" spans="1:18" x14ac:dyDescent="0.15">
      <c r="A402">
        <v>3205</v>
      </c>
      <c r="B402">
        <v>25</v>
      </c>
      <c r="C402">
        <v>250006</v>
      </c>
      <c r="D402" s="47" t="s">
        <v>4833</v>
      </c>
      <c r="E402" t="s">
        <v>67</v>
      </c>
      <c r="F402" t="s">
        <v>729</v>
      </c>
      <c r="G402" t="s">
        <v>858</v>
      </c>
      <c r="H402" t="s">
        <v>70</v>
      </c>
      <c r="I402" t="s">
        <v>730</v>
      </c>
      <c r="J402" t="s">
        <v>859</v>
      </c>
      <c r="L402" t="str">
        <f t="shared" si="6"/>
        <v>岩手県花巻市下似内</v>
      </c>
      <c r="M402">
        <v>0</v>
      </c>
      <c r="N402">
        <v>1</v>
      </c>
      <c r="O402">
        <v>0</v>
      </c>
      <c r="P402">
        <v>0</v>
      </c>
      <c r="Q402">
        <v>0</v>
      </c>
      <c r="R402">
        <v>0</v>
      </c>
    </row>
    <row r="403" spans="1:18" x14ac:dyDescent="0.15">
      <c r="A403">
        <v>3205</v>
      </c>
      <c r="B403">
        <v>25</v>
      </c>
      <c r="C403">
        <v>250025</v>
      </c>
      <c r="D403" s="47" t="s">
        <v>4834</v>
      </c>
      <c r="E403" t="s">
        <v>67</v>
      </c>
      <c r="F403" t="s">
        <v>729</v>
      </c>
      <c r="G403" t="s">
        <v>860</v>
      </c>
      <c r="H403" t="s">
        <v>70</v>
      </c>
      <c r="I403" t="s">
        <v>730</v>
      </c>
      <c r="J403" t="s">
        <v>861</v>
      </c>
      <c r="L403" t="str">
        <f t="shared" si="6"/>
        <v>岩手県花巻市下根子</v>
      </c>
      <c r="M403">
        <v>0</v>
      </c>
      <c r="N403">
        <v>0</v>
      </c>
      <c r="O403">
        <v>0</v>
      </c>
      <c r="P403">
        <v>0</v>
      </c>
      <c r="Q403">
        <v>0</v>
      </c>
      <c r="R403">
        <v>0</v>
      </c>
    </row>
    <row r="404" spans="1:18" x14ac:dyDescent="0.15">
      <c r="A404">
        <v>3205</v>
      </c>
      <c r="B404">
        <v>25</v>
      </c>
      <c r="C404">
        <v>250022</v>
      </c>
      <c r="D404" s="47" t="s">
        <v>4835</v>
      </c>
      <c r="E404" t="s">
        <v>67</v>
      </c>
      <c r="F404" t="s">
        <v>729</v>
      </c>
      <c r="G404" t="s">
        <v>862</v>
      </c>
      <c r="H404" t="s">
        <v>70</v>
      </c>
      <c r="I404" t="s">
        <v>730</v>
      </c>
      <c r="J404" t="s">
        <v>863</v>
      </c>
      <c r="L404" t="str">
        <f t="shared" si="6"/>
        <v>岩手県花巻市十二丁目</v>
      </c>
      <c r="M404">
        <v>0</v>
      </c>
      <c r="N404">
        <v>0</v>
      </c>
      <c r="O404">
        <v>0</v>
      </c>
      <c r="P404">
        <v>0</v>
      </c>
      <c r="Q404">
        <v>0</v>
      </c>
      <c r="R404">
        <v>0</v>
      </c>
    </row>
    <row r="405" spans="1:18" x14ac:dyDescent="0.15">
      <c r="A405">
        <v>3205</v>
      </c>
      <c r="B405">
        <v>25</v>
      </c>
      <c r="C405">
        <v>250076</v>
      </c>
      <c r="D405" s="47" t="s">
        <v>4836</v>
      </c>
      <c r="E405" t="s">
        <v>67</v>
      </c>
      <c r="F405" t="s">
        <v>729</v>
      </c>
      <c r="G405" t="s">
        <v>864</v>
      </c>
      <c r="H405" t="s">
        <v>70</v>
      </c>
      <c r="I405" t="s">
        <v>730</v>
      </c>
      <c r="J405" t="s">
        <v>865</v>
      </c>
      <c r="L405" t="str">
        <f t="shared" si="6"/>
        <v>岩手県花巻市城内</v>
      </c>
      <c r="M405">
        <v>0</v>
      </c>
      <c r="N405">
        <v>0</v>
      </c>
      <c r="O405">
        <v>0</v>
      </c>
      <c r="P405">
        <v>0</v>
      </c>
      <c r="Q405">
        <v>0</v>
      </c>
      <c r="R405">
        <v>0</v>
      </c>
    </row>
    <row r="406" spans="1:18" x14ac:dyDescent="0.15">
      <c r="A406">
        <v>3205</v>
      </c>
      <c r="B406">
        <v>2501</v>
      </c>
      <c r="C406">
        <v>250137</v>
      </c>
      <c r="D406" s="47" t="s">
        <v>4837</v>
      </c>
      <c r="E406" t="s">
        <v>67</v>
      </c>
      <c r="F406" t="s">
        <v>729</v>
      </c>
      <c r="G406" t="s">
        <v>866</v>
      </c>
      <c r="H406" t="s">
        <v>70</v>
      </c>
      <c r="I406" t="s">
        <v>730</v>
      </c>
      <c r="J406" t="s">
        <v>867</v>
      </c>
      <c r="L406" t="str">
        <f t="shared" si="6"/>
        <v>岩手県花巻市尻平川</v>
      </c>
      <c r="M406">
        <v>0</v>
      </c>
      <c r="N406">
        <v>1</v>
      </c>
      <c r="O406">
        <v>0</v>
      </c>
      <c r="P406">
        <v>0</v>
      </c>
      <c r="Q406">
        <v>0</v>
      </c>
      <c r="R406">
        <v>0</v>
      </c>
    </row>
    <row r="407" spans="1:18" x14ac:dyDescent="0.15">
      <c r="A407">
        <v>3205</v>
      </c>
      <c r="B407">
        <v>25</v>
      </c>
      <c r="C407">
        <v>250057</v>
      </c>
      <c r="D407" s="47" t="s">
        <v>4838</v>
      </c>
      <c r="E407" t="s">
        <v>67</v>
      </c>
      <c r="F407" t="s">
        <v>729</v>
      </c>
      <c r="G407" t="s">
        <v>868</v>
      </c>
      <c r="H407" t="s">
        <v>70</v>
      </c>
      <c r="I407" t="s">
        <v>730</v>
      </c>
      <c r="J407" t="s">
        <v>869</v>
      </c>
      <c r="L407" t="str">
        <f t="shared" si="6"/>
        <v>岩手県花巻市新田</v>
      </c>
      <c r="M407">
        <v>0</v>
      </c>
      <c r="N407">
        <v>0</v>
      </c>
      <c r="O407">
        <v>0</v>
      </c>
      <c r="P407">
        <v>0</v>
      </c>
      <c r="Q407">
        <v>0</v>
      </c>
      <c r="R407">
        <v>0</v>
      </c>
    </row>
    <row r="408" spans="1:18" x14ac:dyDescent="0.15">
      <c r="A408">
        <v>3205</v>
      </c>
      <c r="B408">
        <v>25</v>
      </c>
      <c r="C408">
        <v>250079</v>
      </c>
      <c r="D408" s="47" t="s">
        <v>4839</v>
      </c>
      <c r="E408" t="s">
        <v>67</v>
      </c>
      <c r="F408" t="s">
        <v>729</v>
      </c>
      <c r="G408" t="s">
        <v>476</v>
      </c>
      <c r="H408" t="s">
        <v>70</v>
      </c>
      <c r="I408" t="s">
        <v>730</v>
      </c>
      <c r="J408" t="s">
        <v>477</v>
      </c>
      <c r="L408" t="str">
        <f t="shared" si="6"/>
        <v>岩手県花巻市末広町</v>
      </c>
      <c r="M408">
        <v>0</v>
      </c>
      <c r="N408">
        <v>0</v>
      </c>
      <c r="O408">
        <v>0</v>
      </c>
      <c r="P408">
        <v>0</v>
      </c>
      <c r="Q408">
        <v>0</v>
      </c>
      <c r="R408">
        <v>0</v>
      </c>
    </row>
    <row r="409" spans="1:18" x14ac:dyDescent="0.15">
      <c r="A409">
        <v>3205</v>
      </c>
      <c r="B409">
        <v>25</v>
      </c>
      <c r="C409">
        <v>250033</v>
      </c>
      <c r="D409" s="47" t="s">
        <v>4840</v>
      </c>
      <c r="E409" t="s">
        <v>67</v>
      </c>
      <c r="F409" t="s">
        <v>729</v>
      </c>
      <c r="G409" t="s">
        <v>870</v>
      </c>
      <c r="H409" t="s">
        <v>70</v>
      </c>
      <c r="I409" t="s">
        <v>730</v>
      </c>
      <c r="J409" t="s">
        <v>871</v>
      </c>
      <c r="L409" t="str">
        <f t="shared" si="6"/>
        <v>岩手県花巻市諏訪</v>
      </c>
      <c r="M409">
        <v>0</v>
      </c>
      <c r="N409">
        <v>0</v>
      </c>
      <c r="O409">
        <v>0</v>
      </c>
      <c r="P409">
        <v>0</v>
      </c>
      <c r="Q409">
        <v>0</v>
      </c>
      <c r="R409">
        <v>0</v>
      </c>
    </row>
    <row r="410" spans="1:18" x14ac:dyDescent="0.15">
      <c r="A410">
        <v>3205</v>
      </c>
      <c r="B410">
        <v>25</v>
      </c>
      <c r="C410">
        <v>250039</v>
      </c>
      <c r="D410" s="47" t="s">
        <v>4841</v>
      </c>
      <c r="E410" t="s">
        <v>67</v>
      </c>
      <c r="F410" t="s">
        <v>729</v>
      </c>
      <c r="G410" t="s">
        <v>872</v>
      </c>
      <c r="H410" t="s">
        <v>70</v>
      </c>
      <c r="I410" t="s">
        <v>730</v>
      </c>
      <c r="J410" t="s">
        <v>873</v>
      </c>
      <c r="L410" t="str">
        <f t="shared" si="6"/>
        <v>岩手県花巻市諏訪町</v>
      </c>
      <c r="M410">
        <v>0</v>
      </c>
      <c r="N410">
        <v>0</v>
      </c>
      <c r="O410">
        <v>1</v>
      </c>
      <c r="P410">
        <v>0</v>
      </c>
      <c r="Q410">
        <v>0</v>
      </c>
      <c r="R410">
        <v>0</v>
      </c>
    </row>
    <row r="411" spans="1:18" x14ac:dyDescent="0.15">
      <c r="A411">
        <v>3205</v>
      </c>
      <c r="B411">
        <v>2503</v>
      </c>
      <c r="C411">
        <v>250305</v>
      </c>
      <c r="D411" s="47" t="s">
        <v>4842</v>
      </c>
      <c r="E411" t="s">
        <v>67</v>
      </c>
      <c r="F411" t="s">
        <v>729</v>
      </c>
      <c r="G411" t="s">
        <v>874</v>
      </c>
      <c r="H411" t="s">
        <v>70</v>
      </c>
      <c r="I411" t="s">
        <v>730</v>
      </c>
      <c r="J411" t="s">
        <v>875</v>
      </c>
      <c r="L411" t="str">
        <f t="shared" si="6"/>
        <v>岩手県花巻市台</v>
      </c>
      <c r="M411">
        <v>0</v>
      </c>
      <c r="N411">
        <v>1</v>
      </c>
      <c r="O411">
        <v>0</v>
      </c>
      <c r="P411">
        <v>0</v>
      </c>
      <c r="Q411">
        <v>0</v>
      </c>
      <c r="R411">
        <v>0</v>
      </c>
    </row>
    <row r="412" spans="1:18" x14ac:dyDescent="0.15">
      <c r="A412">
        <v>3205</v>
      </c>
      <c r="B412">
        <v>25</v>
      </c>
      <c r="C412">
        <v>250016</v>
      </c>
      <c r="D412" s="47" t="s">
        <v>4843</v>
      </c>
      <c r="E412" t="s">
        <v>67</v>
      </c>
      <c r="F412" t="s">
        <v>729</v>
      </c>
      <c r="G412" t="s">
        <v>876</v>
      </c>
      <c r="H412" t="s">
        <v>70</v>
      </c>
      <c r="I412" t="s">
        <v>730</v>
      </c>
      <c r="J412" t="s">
        <v>877</v>
      </c>
      <c r="L412" t="str">
        <f t="shared" si="6"/>
        <v>岩手県花巻市高木</v>
      </c>
      <c r="M412">
        <v>0</v>
      </c>
      <c r="N412">
        <v>1</v>
      </c>
      <c r="O412">
        <v>0</v>
      </c>
      <c r="P412">
        <v>0</v>
      </c>
      <c r="Q412">
        <v>0</v>
      </c>
      <c r="R412">
        <v>0</v>
      </c>
    </row>
    <row r="413" spans="1:18" x14ac:dyDescent="0.15">
      <c r="A413">
        <v>3205</v>
      </c>
      <c r="B413">
        <v>25</v>
      </c>
      <c r="C413">
        <v>250083</v>
      </c>
      <c r="D413" s="47" t="s">
        <v>4844</v>
      </c>
      <c r="E413" t="s">
        <v>67</v>
      </c>
      <c r="F413" t="s">
        <v>729</v>
      </c>
      <c r="G413" t="s">
        <v>878</v>
      </c>
      <c r="H413" t="s">
        <v>70</v>
      </c>
      <c r="I413" t="s">
        <v>730</v>
      </c>
      <c r="J413" t="s">
        <v>879</v>
      </c>
      <c r="L413" t="str">
        <f t="shared" si="6"/>
        <v>岩手県花巻市高田</v>
      </c>
      <c r="M413">
        <v>0</v>
      </c>
      <c r="N413">
        <v>0</v>
      </c>
      <c r="O413">
        <v>0</v>
      </c>
      <c r="P413">
        <v>0</v>
      </c>
      <c r="Q413">
        <v>0</v>
      </c>
      <c r="R413">
        <v>0</v>
      </c>
    </row>
    <row r="414" spans="1:18" x14ac:dyDescent="0.15">
      <c r="A414">
        <v>3205</v>
      </c>
      <c r="B414">
        <v>25</v>
      </c>
      <c r="C414">
        <v>250014</v>
      </c>
      <c r="D414" s="47" t="s">
        <v>4845</v>
      </c>
      <c r="E414" t="s">
        <v>67</v>
      </c>
      <c r="F414" t="s">
        <v>729</v>
      </c>
      <c r="G414" t="s">
        <v>227</v>
      </c>
      <c r="H414" t="s">
        <v>70</v>
      </c>
      <c r="I414" t="s">
        <v>730</v>
      </c>
      <c r="J414" t="s">
        <v>228</v>
      </c>
      <c r="L414" t="str">
        <f t="shared" si="6"/>
        <v>岩手県花巻市高松</v>
      </c>
      <c r="M414">
        <v>0</v>
      </c>
      <c r="N414">
        <v>1</v>
      </c>
      <c r="O414">
        <v>0</v>
      </c>
      <c r="P414">
        <v>0</v>
      </c>
      <c r="Q414">
        <v>0</v>
      </c>
      <c r="R414">
        <v>0</v>
      </c>
    </row>
    <row r="415" spans="1:18" x14ac:dyDescent="0.15">
      <c r="A415">
        <v>3205</v>
      </c>
      <c r="B415">
        <v>25</v>
      </c>
      <c r="C415">
        <v>250005</v>
      </c>
      <c r="D415" s="47" t="s">
        <v>4846</v>
      </c>
      <c r="E415" t="s">
        <v>67</v>
      </c>
      <c r="F415" t="s">
        <v>729</v>
      </c>
      <c r="G415" t="s">
        <v>880</v>
      </c>
      <c r="H415" t="s">
        <v>70</v>
      </c>
      <c r="I415" t="s">
        <v>730</v>
      </c>
      <c r="J415" t="s">
        <v>881</v>
      </c>
      <c r="L415" t="str">
        <f t="shared" si="6"/>
        <v>岩手県花巻市田力</v>
      </c>
      <c r="M415">
        <v>0</v>
      </c>
      <c r="N415">
        <v>1</v>
      </c>
      <c r="O415">
        <v>0</v>
      </c>
      <c r="P415">
        <v>0</v>
      </c>
      <c r="Q415">
        <v>0</v>
      </c>
      <c r="R415">
        <v>0</v>
      </c>
    </row>
    <row r="416" spans="1:18" x14ac:dyDescent="0.15">
      <c r="A416">
        <v>3205</v>
      </c>
      <c r="B416">
        <v>25</v>
      </c>
      <c r="C416">
        <v>250001</v>
      </c>
      <c r="D416" s="47" t="s">
        <v>4847</v>
      </c>
      <c r="E416" t="s">
        <v>67</v>
      </c>
      <c r="F416" t="s">
        <v>729</v>
      </c>
      <c r="G416" t="s">
        <v>882</v>
      </c>
      <c r="H416" t="s">
        <v>70</v>
      </c>
      <c r="I416" t="s">
        <v>730</v>
      </c>
      <c r="J416" t="s">
        <v>883</v>
      </c>
      <c r="L416" t="str">
        <f t="shared" si="6"/>
        <v>岩手県花巻市天下田</v>
      </c>
      <c r="M416">
        <v>0</v>
      </c>
      <c r="N416">
        <v>0</v>
      </c>
      <c r="O416">
        <v>0</v>
      </c>
      <c r="P416">
        <v>0</v>
      </c>
      <c r="Q416">
        <v>0</v>
      </c>
      <c r="R416">
        <v>0</v>
      </c>
    </row>
    <row r="417" spans="1:18" x14ac:dyDescent="0.15">
      <c r="A417">
        <v>3205</v>
      </c>
      <c r="B417">
        <v>2801</v>
      </c>
      <c r="C417">
        <v>280115</v>
      </c>
      <c r="D417" s="47" t="s">
        <v>4848</v>
      </c>
      <c r="E417" t="s">
        <v>67</v>
      </c>
      <c r="F417" t="s">
        <v>729</v>
      </c>
      <c r="G417" t="s">
        <v>884</v>
      </c>
      <c r="H417" t="s">
        <v>70</v>
      </c>
      <c r="I417" t="s">
        <v>730</v>
      </c>
      <c r="J417" t="s">
        <v>885</v>
      </c>
      <c r="L417" t="str">
        <f t="shared" si="6"/>
        <v>岩手県花巻市東和町安俵</v>
      </c>
      <c r="M417">
        <v>0</v>
      </c>
      <c r="N417">
        <v>1</v>
      </c>
      <c r="O417">
        <v>0</v>
      </c>
      <c r="P417">
        <v>0</v>
      </c>
      <c r="Q417">
        <v>0</v>
      </c>
      <c r="R417">
        <v>0</v>
      </c>
    </row>
    <row r="418" spans="1:18" x14ac:dyDescent="0.15">
      <c r="A418">
        <v>3205</v>
      </c>
      <c r="B418">
        <v>2801</v>
      </c>
      <c r="C418">
        <v>280134</v>
      </c>
      <c r="D418" s="47" t="s">
        <v>4849</v>
      </c>
      <c r="E418" t="s">
        <v>67</v>
      </c>
      <c r="F418" t="s">
        <v>729</v>
      </c>
      <c r="G418" t="s">
        <v>886</v>
      </c>
      <c r="H418" t="s">
        <v>70</v>
      </c>
      <c r="I418" t="s">
        <v>730</v>
      </c>
      <c r="J418" t="s">
        <v>887</v>
      </c>
      <c r="L418" t="str">
        <f t="shared" si="6"/>
        <v>岩手県花巻市東和町砂子</v>
      </c>
      <c r="M418">
        <v>0</v>
      </c>
      <c r="N418">
        <v>1</v>
      </c>
      <c r="O418">
        <v>0</v>
      </c>
      <c r="P418">
        <v>0</v>
      </c>
      <c r="Q418">
        <v>0</v>
      </c>
      <c r="R418">
        <v>0</v>
      </c>
    </row>
    <row r="419" spans="1:18" x14ac:dyDescent="0.15">
      <c r="A419">
        <v>3205</v>
      </c>
      <c r="B419">
        <v>2801</v>
      </c>
      <c r="C419">
        <v>280103</v>
      </c>
      <c r="D419" s="47" t="s">
        <v>4850</v>
      </c>
      <c r="E419" t="s">
        <v>67</v>
      </c>
      <c r="F419" t="s">
        <v>729</v>
      </c>
      <c r="G419" t="s">
        <v>888</v>
      </c>
      <c r="H419" t="s">
        <v>70</v>
      </c>
      <c r="I419" t="s">
        <v>730</v>
      </c>
      <c r="J419" t="s">
        <v>889</v>
      </c>
      <c r="L419" t="str">
        <f t="shared" si="6"/>
        <v>岩手県花巻市東和町石鳩岡</v>
      </c>
      <c r="M419">
        <v>0</v>
      </c>
      <c r="N419">
        <v>1</v>
      </c>
      <c r="O419">
        <v>0</v>
      </c>
      <c r="P419">
        <v>0</v>
      </c>
      <c r="Q419">
        <v>0</v>
      </c>
      <c r="R419">
        <v>0</v>
      </c>
    </row>
    <row r="420" spans="1:18" x14ac:dyDescent="0.15">
      <c r="A420">
        <v>3205</v>
      </c>
      <c r="B420">
        <v>2801</v>
      </c>
      <c r="C420">
        <v>280154</v>
      </c>
      <c r="D420" s="47" t="s">
        <v>4851</v>
      </c>
      <c r="E420" t="s">
        <v>67</v>
      </c>
      <c r="F420" t="s">
        <v>729</v>
      </c>
      <c r="G420" t="s">
        <v>890</v>
      </c>
      <c r="H420" t="s">
        <v>70</v>
      </c>
      <c r="I420" t="s">
        <v>730</v>
      </c>
      <c r="J420" t="s">
        <v>891</v>
      </c>
      <c r="L420" t="str">
        <f t="shared" si="6"/>
        <v>岩手県花巻市東和町石持</v>
      </c>
      <c r="M420">
        <v>0</v>
      </c>
      <c r="N420">
        <v>1</v>
      </c>
      <c r="O420">
        <v>0</v>
      </c>
      <c r="P420">
        <v>0</v>
      </c>
      <c r="Q420">
        <v>0</v>
      </c>
      <c r="R420">
        <v>0</v>
      </c>
    </row>
    <row r="421" spans="1:18" x14ac:dyDescent="0.15">
      <c r="A421">
        <v>3205</v>
      </c>
      <c r="B421">
        <v>2801</v>
      </c>
      <c r="C421">
        <v>280151</v>
      </c>
      <c r="D421" s="47" t="s">
        <v>4852</v>
      </c>
      <c r="E421" t="s">
        <v>67</v>
      </c>
      <c r="F421" t="s">
        <v>729</v>
      </c>
      <c r="G421" t="s">
        <v>892</v>
      </c>
      <c r="H421" t="s">
        <v>70</v>
      </c>
      <c r="I421" t="s">
        <v>730</v>
      </c>
      <c r="J421" t="s">
        <v>893</v>
      </c>
      <c r="L421" t="str">
        <f t="shared" si="6"/>
        <v>岩手県花巻市東和町落合</v>
      </c>
      <c r="M421">
        <v>0</v>
      </c>
      <c r="N421">
        <v>1</v>
      </c>
      <c r="O421">
        <v>0</v>
      </c>
      <c r="P421">
        <v>0</v>
      </c>
      <c r="Q421">
        <v>0</v>
      </c>
      <c r="R421">
        <v>0</v>
      </c>
    </row>
    <row r="422" spans="1:18" x14ac:dyDescent="0.15">
      <c r="A422">
        <v>3205</v>
      </c>
      <c r="B422">
        <v>2801</v>
      </c>
      <c r="C422">
        <v>280121</v>
      </c>
      <c r="D422" s="47" t="s">
        <v>4853</v>
      </c>
      <c r="E422" t="s">
        <v>67</v>
      </c>
      <c r="F422" t="s">
        <v>729</v>
      </c>
      <c r="G422" t="s">
        <v>894</v>
      </c>
      <c r="H422" t="s">
        <v>70</v>
      </c>
      <c r="I422" t="s">
        <v>730</v>
      </c>
      <c r="J422" t="s">
        <v>895</v>
      </c>
      <c r="L422" t="str">
        <f t="shared" si="6"/>
        <v>岩手県花巻市東和町小友</v>
      </c>
      <c r="M422">
        <v>0</v>
      </c>
      <c r="N422">
        <v>1</v>
      </c>
      <c r="O422">
        <v>0</v>
      </c>
      <c r="P422">
        <v>0</v>
      </c>
      <c r="Q422">
        <v>0</v>
      </c>
      <c r="R422">
        <v>0</v>
      </c>
    </row>
    <row r="423" spans="1:18" x14ac:dyDescent="0.15">
      <c r="A423">
        <v>3205</v>
      </c>
      <c r="B423">
        <v>2801</v>
      </c>
      <c r="C423">
        <v>280136</v>
      </c>
      <c r="D423" s="47" t="s">
        <v>4854</v>
      </c>
      <c r="E423" t="s">
        <v>67</v>
      </c>
      <c r="F423" t="s">
        <v>729</v>
      </c>
      <c r="G423" t="s">
        <v>896</v>
      </c>
      <c r="H423" t="s">
        <v>70</v>
      </c>
      <c r="I423" t="s">
        <v>730</v>
      </c>
      <c r="J423" t="s">
        <v>897</v>
      </c>
      <c r="L423" t="str">
        <f t="shared" si="6"/>
        <v>岩手県花巻市東和町小原</v>
      </c>
      <c r="M423">
        <v>0</v>
      </c>
      <c r="N423">
        <v>1</v>
      </c>
      <c r="O423">
        <v>0</v>
      </c>
      <c r="P423">
        <v>0</v>
      </c>
      <c r="Q423">
        <v>0</v>
      </c>
      <c r="R423">
        <v>0</v>
      </c>
    </row>
    <row r="424" spans="1:18" x14ac:dyDescent="0.15">
      <c r="A424">
        <v>3205</v>
      </c>
      <c r="B424">
        <v>2801</v>
      </c>
      <c r="C424">
        <v>280143</v>
      </c>
      <c r="D424" s="47" t="s">
        <v>4855</v>
      </c>
      <c r="E424" t="s">
        <v>67</v>
      </c>
      <c r="F424" t="s">
        <v>729</v>
      </c>
      <c r="G424" t="s">
        <v>898</v>
      </c>
      <c r="H424" t="s">
        <v>70</v>
      </c>
      <c r="I424" t="s">
        <v>730</v>
      </c>
      <c r="J424" t="s">
        <v>899</v>
      </c>
      <c r="L424" t="str">
        <f t="shared" si="6"/>
        <v>岩手県花巻市東和町上浮田</v>
      </c>
      <c r="M424">
        <v>0</v>
      </c>
      <c r="N424">
        <v>1</v>
      </c>
      <c r="O424">
        <v>0</v>
      </c>
      <c r="P424">
        <v>0</v>
      </c>
      <c r="Q424">
        <v>0</v>
      </c>
      <c r="R424">
        <v>0</v>
      </c>
    </row>
    <row r="425" spans="1:18" x14ac:dyDescent="0.15">
      <c r="A425">
        <v>3205</v>
      </c>
      <c r="B425">
        <v>2801</v>
      </c>
      <c r="C425">
        <v>280107</v>
      </c>
      <c r="D425" s="47" t="s">
        <v>4856</v>
      </c>
      <c r="E425" t="s">
        <v>67</v>
      </c>
      <c r="F425" t="s">
        <v>729</v>
      </c>
      <c r="G425" t="s">
        <v>900</v>
      </c>
      <c r="H425" t="s">
        <v>70</v>
      </c>
      <c r="I425" t="s">
        <v>730</v>
      </c>
      <c r="J425" t="s">
        <v>901</v>
      </c>
      <c r="L425" t="str">
        <f t="shared" si="6"/>
        <v>岩手県花巻市東和町北小山田</v>
      </c>
      <c r="M425">
        <v>0</v>
      </c>
      <c r="N425">
        <v>1</v>
      </c>
      <c r="O425">
        <v>0</v>
      </c>
      <c r="P425">
        <v>0</v>
      </c>
      <c r="Q425">
        <v>0</v>
      </c>
      <c r="R425">
        <v>0</v>
      </c>
    </row>
    <row r="426" spans="1:18" x14ac:dyDescent="0.15">
      <c r="A426">
        <v>3205</v>
      </c>
      <c r="B426">
        <v>2801</v>
      </c>
      <c r="C426">
        <v>280102</v>
      </c>
      <c r="D426" s="47" t="s">
        <v>4857</v>
      </c>
      <c r="E426" t="s">
        <v>67</v>
      </c>
      <c r="F426" t="s">
        <v>729</v>
      </c>
      <c r="G426" t="s">
        <v>902</v>
      </c>
      <c r="H426" t="s">
        <v>70</v>
      </c>
      <c r="I426" t="s">
        <v>730</v>
      </c>
      <c r="J426" t="s">
        <v>903</v>
      </c>
      <c r="L426" t="str">
        <f t="shared" si="6"/>
        <v>岩手県花巻市東和町北川目</v>
      </c>
      <c r="M426">
        <v>0</v>
      </c>
      <c r="N426">
        <v>1</v>
      </c>
      <c r="O426">
        <v>0</v>
      </c>
      <c r="P426">
        <v>0</v>
      </c>
      <c r="Q426">
        <v>0</v>
      </c>
      <c r="R426">
        <v>0</v>
      </c>
    </row>
    <row r="427" spans="1:18" x14ac:dyDescent="0.15">
      <c r="A427">
        <v>3205</v>
      </c>
      <c r="B427">
        <v>2801</v>
      </c>
      <c r="C427">
        <v>280116</v>
      </c>
      <c r="D427" s="47" t="s">
        <v>4858</v>
      </c>
      <c r="E427" t="s">
        <v>67</v>
      </c>
      <c r="F427" t="s">
        <v>729</v>
      </c>
      <c r="G427" t="s">
        <v>904</v>
      </c>
      <c r="H427" t="s">
        <v>70</v>
      </c>
      <c r="I427" t="s">
        <v>730</v>
      </c>
      <c r="J427" t="s">
        <v>905</v>
      </c>
      <c r="L427" t="str">
        <f t="shared" si="6"/>
        <v>岩手県花巻市東和町北成島</v>
      </c>
      <c r="M427">
        <v>0</v>
      </c>
      <c r="N427">
        <v>1</v>
      </c>
      <c r="O427">
        <v>0</v>
      </c>
      <c r="P427">
        <v>0</v>
      </c>
      <c r="Q427">
        <v>0</v>
      </c>
      <c r="R427">
        <v>0</v>
      </c>
    </row>
    <row r="428" spans="1:18" x14ac:dyDescent="0.15">
      <c r="A428">
        <v>3205</v>
      </c>
      <c r="B428">
        <v>2801</v>
      </c>
      <c r="C428">
        <v>280101</v>
      </c>
      <c r="D428" s="47" t="s">
        <v>4859</v>
      </c>
      <c r="E428" t="s">
        <v>67</v>
      </c>
      <c r="F428" t="s">
        <v>729</v>
      </c>
      <c r="G428" t="s">
        <v>906</v>
      </c>
      <c r="H428" t="s">
        <v>70</v>
      </c>
      <c r="I428" t="s">
        <v>730</v>
      </c>
      <c r="J428" t="s">
        <v>907</v>
      </c>
      <c r="L428" t="str">
        <f t="shared" si="6"/>
        <v>岩手県花巻市東和町北前田</v>
      </c>
      <c r="M428">
        <v>0</v>
      </c>
      <c r="N428">
        <v>1</v>
      </c>
      <c r="O428">
        <v>0</v>
      </c>
      <c r="P428">
        <v>0</v>
      </c>
      <c r="Q428">
        <v>0</v>
      </c>
      <c r="R428">
        <v>0</v>
      </c>
    </row>
    <row r="429" spans="1:18" x14ac:dyDescent="0.15">
      <c r="A429">
        <v>3205</v>
      </c>
      <c r="B429">
        <v>2801</v>
      </c>
      <c r="C429">
        <v>280135</v>
      </c>
      <c r="D429" s="47" t="s">
        <v>4860</v>
      </c>
      <c r="E429" t="s">
        <v>67</v>
      </c>
      <c r="F429" t="s">
        <v>729</v>
      </c>
      <c r="G429" t="s">
        <v>908</v>
      </c>
      <c r="H429" t="s">
        <v>70</v>
      </c>
      <c r="I429" t="s">
        <v>730</v>
      </c>
      <c r="J429" t="s">
        <v>909</v>
      </c>
      <c r="L429" t="str">
        <f t="shared" si="6"/>
        <v>岩手県花巻市東和町倉沢</v>
      </c>
      <c r="M429">
        <v>0</v>
      </c>
      <c r="N429">
        <v>1</v>
      </c>
      <c r="O429">
        <v>0</v>
      </c>
      <c r="P429">
        <v>0</v>
      </c>
      <c r="Q429">
        <v>0</v>
      </c>
      <c r="R429">
        <v>0</v>
      </c>
    </row>
    <row r="430" spans="1:18" x14ac:dyDescent="0.15">
      <c r="A430">
        <v>3205</v>
      </c>
      <c r="B430">
        <v>2801</v>
      </c>
      <c r="C430">
        <v>280156</v>
      </c>
      <c r="D430" s="47" t="s">
        <v>4861</v>
      </c>
      <c r="E430" t="s">
        <v>67</v>
      </c>
      <c r="F430" t="s">
        <v>729</v>
      </c>
      <c r="G430" t="s">
        <v>910</v>
      </c>
      <c r="H430" t="s">
        <v>70</v>
      </c>
      <c r="I430" t="s">
        <v>730</v>
      </c>
      <c r="J430" t="s">
        <v>911</v>
      </c>
      <c r="L430" t="str">
        <f t="shared" si="6"/>
        <v>岩手県花巻市東和町小通</v>
      </c>
      <c r="M430">
        <v>0</v>
      </c>
      <c r="N430">
        <v>1</v>
      </c>
      <c r="O430">
        <v>0</v>
      </c>
      <c r="P430">
        <v>0</v>
      </c>
      <c r="Q430">
        <v>0</v>
      </c>
      <c r="R430">
        <v>0</v>
      </c>
    </row>
    <row r="431" spans="1:18" x14ac:dyDescent="0.15">
      <c r="A431">
        <v>3205</v>
      </c>
      <c r="B431">
        <v>2801</v>
      </c>
      <c r="C431">
        <v>280142</v>
      </c>
      <c r="D431" s="47" t="s">
        <v>4862</v>
      </c>
      <c r="E431" t="s">
        <v>67</v>
      </c>
      <c r="F431" t="s">
        <v>729</v>
      </c>
      <c r="G431" t="s">
        <v>912</v>
      </c>
      <c r="H431" t="s">
        <v>70</v>
      </c>
      <c r="I431" t="s">
        <v>730</v>
      </c>
      <c r="J431" t="s">
        <v>913</v>
      </c>
      <c r="L431" t="str">
        <f t="shared" si="6"/>
        <v>岩手県花巻市東和町駒籠</v>
      </c>
      <c r="M431">
        <v>0</v>
      </c>
      <c r="N431">
        <v>1</v>
      </c>
      <c r="O431">
        <v>0</v>
      </c>
      <c r="P431">
        <v>0</v>
      </c>
      <c r="Q431">
        <v>0</v>
      </c>
      <c r="R431">
        <v>0</v>
      </c>
    </row>
    <row r="432" spans="1:18" x14ac:dyDescent="0.15">
      <c r="A432">
        <v>3205</v>
      </c>
      <c r="B432">
        <v>2801</v>
      </c>
      <c r="C432">
        <v>280141</v>
      </c>
      <c r="D432" s="47" t="s">
        <v>4863</v>
      </c>
      <c r="E432" t="s">
        <v>67</v>
      </c>
      <c r="F432" t="s">
        <v>729</v>
      </c>
      <c r="G432" t="s">
        <v>914</v>
      </c>
      <c r="H432" t="s">
        <v>70</v>
      </c>
      <c r="I432" t="s">
        <v>730</v>
      </c>
      <c r="J432" t="s">
        <v>915</v>
      </c>
      <c r="L432" t="str">
        <f t="shared" si="6"/>
        <v>岩手県花巻市東和町下浮田</v>
      </c>
      <c r="M432">
        <v>0</v>
      </c>
      <c r="N432">
        <v>1</v>
      </c>
      <c r="O432">
        <v>0</v>
      </c>
      <c r="P432">
        <v>0</v>
      </c>
      <c r="Q432">
        <v>0</v>
      </c>
      <c r="R432">
        <v>0</v>
      </c>
    </row>
    <row r="433" spans="1:18" x14ac:dyDescent="0.15">
      <c r="A433">
        <v>3205</v>
      </c>
      <c r="B433">
        <v>2801</v>
      </c>
      <c r="C433">
        <v>280112</v>
      </c>
      <c r="D433" s="47" t="s">
        <v>4864</v>
      </c>
      <c r="E433" t="s">
        <v>67</v>
      </c>
      <c r="F433" t="s">
        <v>729</v>
      </c>
      <c r="G433" t="s">
        <v>916</v>
      </c>
      <c r="H433" t="s">
        <v>70</v>
      </c>
      <c r="I433" t="s">
        <v>730</v>
      </c>
      <c r="J433" t="s">
        <v>917</v>
      </c>
      <c r="L433" t="str">
        <f t="shared" si="6"/>
        <v>岩手県花巻市東和町新地</v>
      </c>
      <c r="M433">
        <v>0</v>
      </c>
      <c r="N433">
        <v>1</v>
      </c>
      <c r="O433">
        <v>0</v>
      </c>
      <c r="P433">
        <v>0</v>
      </c>
      <c r="Q433">
        <v>0</v>
      </c>
      <c r="R433">
        <v>0</v>
      </c>
    </row>
    <row r="434" spans="1:18" x14ac:dyDescent="0.15">
      <c r="A434">
        <v>3205</v>
      </c>
      <c r="B434">
        <v>2801</v>
      </c>
      <c r="C434">
        <v>280106</v>
      </c>
      <c r="D434" s="47" t="s">
        <v>4865</v>
      </c>
      <c r="E434" t="s">
        <v>67</v>
      </c>
      <c r="F434" t="s">
        <v>729</v>
      </c>
      <c r="G434" t="s">
        <v>918</v>
      </c>
      <c r="H434" t="s">
        <v>70</v>
      </c>
      <c r="I434" t="s">
        <v>730</v>
      </c>
      <c r="J434" t="s">
        <v>919</v>
      </c>
      <c r="L434" t="str">
        <f t="shared" si="6"/>
        <v>岩手県花巻市東和町外谷地</v>
      </c>
      <c r="M434">
        <v>0</v>
      </c>
      <c r="N434">
        <v>1</v>
      </c>
      <c r="O434">
        <v>0</v>
      </c>
      <c r="P434">
        <v>0</v>
      </c>
      <c r="Q434">
        <v>0</v>
      </c>
      <c r="R434">
        <v>0</v>
      </c>
    </row>
    <row r="435" spans="1:18" x14ac:dyDescent="0.15">
      <c r="A435">
        <v>3205</v>
      </c>
      <c r="B435">
        <v>2801</v>
      </c>
      <c r="C435">
        <v>280133</v>
      </c>
      <c r="D435" s="47" t="s">
        <v>4866</v>
      </c>
      <c r="E435" t="s">
        <v>67</v>
      </c>
      <c r="F435" t="s">
        <v>729</v>
      </c>
      <c r="G435" t="s">
        <v>920</v>
      </c>
      <c r="H435" t="s">
        <v>70</v>
      </c>
      <c r="I435" t="s">
        <v>730</v>
      </c>
      <c r="J435" t="s">
        <v>921</v>
      </c>
      <c r="L435" t="str">
        <f t="shared" si="6"/>
        <v>岩手県花巻市東和町鷹巣堂</v>
      </c>
      <c r="M435">
        <v>0</v>
      </c>
      <c r="N435">
        <v>1</v>
      </c>
      <c r="O435">
        <v>0</v>
      </c>
      <c r="P435">
        <v>0</v>
      </c>
      <c r="Q435">
        <v>0</v>
      </c>
      <c r="R435">
        <v>0</v>
      </c>
    </row>
    <row r="436" spans="1:18" x14ac:dyDescent="0.15">
      <c r="A436">
        <v>3205</v>
      </c>
      <c r="B436">
        <v>2801</v>
      </c>
      <c r="C436">
        <v>280123</v>
      </c>
      <c r="D436" s="47" t="s">
        <v>4867</v>
      </c>
      <c r="E436" t="s">
        <v>67</v>
      </c>
      <c r="F436" t="s">
        <v>729</v>
      </c>
      <c r="G436" t="s">
        <v>922</v>
      </c>
      <c r="H436" t="s">
        <v>70</v>
      </c>
      <c r="I436" t="s">
        <v>730</v>
      </c>
      <c r="J436" t="s">
        <v>923</v>
      </c>
      <c r="L436" t="str">
        <f t="shared" si="6"/>
        <v>岩手県花巻市東和町田瀬</v>
      </c>
      <c r="M436">
        <v>0</v>
      </c>
      <c r="N436">
        <v>1</v>
      </c>
      <c r="O436">
        <v>0</v>
      </c>
      <c r="P436">
        <v>0</v>
      </c>
      <c r="Q436">
        <v>0</v>
      </c>
      <c r="R436">
        <v>0</v>
      </c>
    </row>
    <row r="437" spans="1:18" x14ac:dyDescent="0.15">
      <c r="A437">
        <v>3205</v>
      </c>
      <c r="B437">
        <v>2801</v>
      </c>
      <c r="C437">
        <v>280132</v>
      </c>
      <c r="D437" s="47" t="s">
        <v>4868</v>
      </c>
      <c r="E437" t="s">
        <v>67</v>
      </c>
      <c r="F437" t="s">
        <v>729</v>
      </c>
      <c r="G437" t="s">
        <v>924</v>
      </c>
      <c r="H437" t="s">
        <v>70</v>
      </c>
      <c r="I437" t="s">
        <v>730</v>
      </c>
      <c r="J437" t="s">
        <v>925</v>
      </c>
      <c r="L437" t="str">
        <f t="shared" si="6"/>
        <v>岩手県花巻市東和町舘迫</v>
      </c>
      <c r="M437">
        <v>0</v>
      </c>
      <c r="N437">
        <v>1</v>
      </c>
      <c r="O437">
        <v>0</v>
      </c>
      <c r="P437">
        <v>0</v>
      </c>
      <c r="Q437">
        <v>0</v>
      </c>
      <c r="R437">
        <v>0</v>
      </c>
    </row>
    <row r="438" spans="1:18" x14ac:dyDescent="0.15">
      <c r="A438">
        <v>3205</v>
      </c>
      <c r="B438">
        <v>2801</v>
      </c>
      <c r="C438">
        <v>280122</v>
      </c>
      <c r="D438" s="47" t="s">
        <v>4869</v>
      </c>
      <c r="E438" t="s">
        <v>67</v>
      </c>
      <c r="F438" t="s">
        <v>729</v>
      </c>
      <c r="G438" t="s">
        <v>926</v>
      </c>
      <c r="H438" t="s">
        <v>70</v>
      </c>
      <c r="I438" t="s">
        <v>730</v>
      </c>
      <c r="J438" t="s">
        <v>927</v>
      </c>
      <c r="L438" t="str">
        <f t="shared" si="6"/>
        <v>岩手県花巻市東和町谷内</v>
      </c>
      <c r="M438">
        <v>0</v>
      </c>
      <c r="N438">
        <v>1</v>
      </c>
      <c r="O438">
        <v>0</v>
      </c>
      <c r="P438">
        <v>0</v>
      </c>
      <c r="Q438">
        <v>0</v>
      </c>
      <c r="R438">
        <v>0</v>
      </c>
    </row>
    <row r="439" spans="1:18" x14ac:dyDescent="0.15">
      <c r="A439">
        <v>3205</v>
      </c>
      <c r="B439">
        <v>2801</v>
      </c>
      <c r="C439">
        <v>280114</v>
      </c>
      <c r="D439" s="47" t="s">
        <v>4870</v>
      </c>
      <c r="E439" t="s">
        <v>67</v>
      </c>
      <c r="F439" t="s">
        <v>729</v>
      </c>
      <c r="G439" t="s">
        <v>928</v>
      </c>
      <c r="H439" t="s">
        <v>70</v>
      </c>
      <c r="I439" t="s">
        <v>730</v>
      </c>
      <c r="J439" t="s">
        <v>929</v>
      </c>
      <c r="L439" t="str">
        <f t="shared" si="6"/>
        <v>岩手県花巻市東和町土沢</v>
      </c>
      <c r="M439">
        <v>0</v>
      </c>
      <c r="N439">
        <v>1</v>
      </c>
      <c r="O439">
        <v>0</v>
      </c>
      <c r="P439">
        <v>0</v>
      </c>
      <c r="Q439">
        <v>0</v>
      </c>
      <c r="R439">
        <v>0</v>
      </c>
    </row>
    <row r="440" spans="1:18" x14ac:dyDescent="0.15">
      <c r="A440">
        <v>3205</v>
      </c>
      <c r="B440">
        <v>2801</v>
      </c>
      <c r="C440">
        <v>280152</v>
      </c>
      <c r="D440" s="47" t="s">
        <v>4871</v>
      </c>
      <c r="E440" t="s">
        <v>67</v>
      </c>
      <c r="F440" t="s">
        <v>729</v>
      </c>
      <c r="G440" t="s">
        <v>930</v>
      </c>
      <c r="H440" t="s">
        <v>70</v>
      </c>
      <c r="I440" t="s">
        <v>730</v>
      </c>
      <c r="J440" t="s">
        <v>931</v>
      </c>
      <c r="L440" t="str">
        <f t="shared" si="6"/>
        <v>岩手県花巻市東和町毒沢</v>
      </c>
      <c r="M440">
        <v>0</v>
      </c>
      <c r="N440">
        <v>1</v>
      </c>
      <c r="O440">
        <v>0</v>
      </c>
      <c r="P440">
        <v>0</v>
      </c>
      <c r="Q440">
        <v>0</v>
      </c>
      <c r="R440">
        <v>0</v>
      </c>
    </row>
    <row r="441" spans="1:18" x14ac:dyDescent="0.15">
      <c r="A441">
        <v>3205</v>
      </c>
      <c r="B441">
        <v>2801</v>
      </c>
      <c r="C441">
        <v>280153</v>
      </c>
      <c r="D441" s="47" t="s">
        <v>4872</v>
      </c>
      <c r="E441" t="s">
        <v>67</v>
      </c>
      <c r="F441" t="s">
        <v>729</v>
      </c>
      <c r="G441" t="s">
        <v>932</v>
      </c>
      <c r="H441" t="s">
        <v>70</v>
      </c>
      <c r="I441" t="s">
        <v>730</v>
      </c>
      <c r="J441" t="s">
        <v>933</v>
      </c>
      <c r="L441" t="str">
        <f t="shared" si="6"/>
        <v>岩手県花巻市東和町中内</v>
      </c>
      <c r="M441">
        <v>0</v>
      </c>
      <c r="N441">
        <v>1</v>
      </c>
      <c r="O441">
        <v>0</v>
      </c>
      <c r="P441">
        <v>0</v>
      </c>
      <c r="Q441">
        <v>0</v>
      </c>
      <c r="R441">
        <v>0</v>
      </c>
    </row>
    <row r="442" spans="1:18" x14ac:dyDescent="0.15">
      <c r="A442">
        <v>3205</v>
      </c>
      <c r="B442">
        <v>2801</v>
      </c>
      <c r="C442">
        <v>280113</v>
      </c>
      <c r="D442" s="47" t="s">
        <v>4873</v>
      </c>
      <c r="E442" t="s">
        <v>67</v>
      </c>
      <c r="F442" t="s">
        <v>729</v>
      </c>
      <c r="G442" t="s">
        <v>934</v>
      </c>
      <c r="H442" t="s">
        <v>70</v>
      </c>
      <c r="I442" t="s">
        <v>730</v>
      </c>
      <c r="J442" t="s">
        <v>935</v>
      </c>
      <c r="L442" t="str">
        <f t="shared" si="6"/>
        <v>岩手県花巻市東和町東晴山</v>
      </c>
      <c r="M442">
        <v>0</v>
      </c>
      <c r="N442">
        <v>1</v>
      </c>
      <c r="O442">
        <v>0</v>
      </c>
      <c r="P442">
        <v>0</v>
      </c>
      <c r="Q442">
        <v>0</v>
      </c>
      <c r="R442">
        <v>0</v>
      </c>
    </row>
    <row r="443" spans="1:18" x14ac:dyDescent="0.15">
      <c r="A443">
        <v>3205</v>
      </c>
      <c r="B443">
        <v>2801</v>
      </c>
      <c r="C443">
        <v>280105</v>
      </c>
      <c r="D443" s="47" t="s">
        <v>4874</v>
      </c>
      <c r="E443" t="s">
        <v>67</v>
      </c>
      <c r="F443" t="s">
        <v>729</v>
      </c>
      <c r="G443" t="s">
        <v>936</v>
      </c>
      <c r="H443" t="s">
        <v>70</v>
      </c>
      <c r="I443" t="s">
        <v>730</v>
      </c>
      <c r="J443" t="s">
        <v>937</v>
      </c>
      <c r="L443" t="str">
        <f t="shared" si="6"/>
        <v>岩手県花巻市東和町前田</v>
      </c>
      <c r="M443">
        <v>0</v>
      </c>
      <c r="N443">
        <v>1</v>
      </c>
      <c r="O443">
        <v>0</v>
      </c>
      <c r="P443">
        <v>0</v>
      </c>
      <c r="Q443">
        <v>0</v>
      </c>
      <c r="R443">
        <v>0</v>
      </c>
    </row>
    <row r="444" spans="1:18" x14ac:dyDescent="0.15">
      <c r="A444">
        <v>3205</v>
      </c>
      <c r="B444">
        <v>2801</v>
      </c>
      <c r="C444">
        <v>280131</v>
      </c>
      <c r="D444" s="47" t="s">
        <v>4875</v>
      </c>
      <c r="E444" t="s">
        <v>67</v>
      </c>
      <c r="F444" t="s">
        <v>729</v>
      </c>
      <c r="G444" t="s">
        <v>938</v>
      </c>
      <c r="H444" t="s">
        <v>70</v>
      </c>
      <c r="I444" t="s">
        <v>730</v>
      </c>
      <c r="J444" t="s">
        <v>939</v>
      </c>
      <c r="L444" t="str">
        <f t="shared" si="6"/>
        <v>岩手県花巻市東和町町井</v>
      </c>
      <c r="M444">
        <v>0</v>
      </c>
      <c r="N444">
        <v>1</v>
      </c>
      <c r="O444">
        <v>0</v>
      </c>
      <c r="P444">
        <v>0</v>
      </c>
      <c r="Q444">
        <v>0</v>
      </c>
      <c r="R444">
        <v>0</v>
      </c>
    </row>
    <row r="445" spans="1:18" x14ac:dyDescent="0.15">
      <c r="A445">
        <v>3205</v>
      </c>
      <c r="B445">
        <v>2801</v>
      </c>
      <c r="C445">
        <v>280104</v>
      </c>
      <c r="D445" s="47" t="s">
        <v>4876</v>
      </c>
      <c r="E445" t="s">
        <v>67</v>
      </c>
      <c r="F445" t="s">
        <v>729</v>
      </c>
      <c r="G445" t="s">
        <v>940</v>
      </c>
      <c r="H445" t="s">
        <v>70</v>
      </c>
      <c r="I445" t="s">
        <v>730</v>
      </c>
      <c r="J445" t="s">
        <v>941</v>
      </c>
      <c r="L445" t="str">
        <f t="shared" si="6"/>
        <v>岩手県花巻市東和町南川目</v>
      </c>
      <c r="M445">
        <v>0</v>
      </c>
      <c r="N445">
        <v>1</v>
      </c>
      <c r="O445">
        <v>0</v>
      </c>
      <c r="P445">
        <v>0</v>
      </c>
      <c r="Q445">
        <v>0</v>
      </c>
      <c r="R445">
        <v>0</v>
      </c>
    </row>
    <row r="446" spans="1:18" x14ac:dyDescent="0.15">
      <c r="A446">
        <v>3205</v>
      </c>
      <c r="B446">
        <v>2801</v>
      </c>
      <c r="C446">
        <v>280155</v>
      </c>
      <c r="D446" s="47" t="s">
        <v>4877</v>
      </c>
      <c r="E446" t="s">
        <v>67</v>
      </c>
      <c r="F446" t="s">
        <v>729</v>
      </c>
      <c r="G446" t="s">
        <v>942</v>
      </c>
      <c r="H446" t="s">
        <v>70</v>
      </c>
      <c r="I446" t="s">
        <v>730</v>
      </c>
      <c r="J446" t="s">
        <v>943</v>
      </c>
      <c r="L446" t="str">
        <f t="shared" si="6"/>
        <v>岩手県花巻市東和町南成島</v>
      </c>
      <c r="M446">
        <v>0</v>
      </c>
      <c r="N446">
        <v>1</v>
      </c>
      <c r="O446">
        <v>0</v>
      </c>
      <c r="P446">
        <v>0</v>
      </c>
      <c r="Q446">
        <v>0</v>
      </c>
      <c r="R446">
        <v>0</v>
      </c>
    </row>
    <row r="447" spans="1:18" x14ac:dyDescent="0.15">
      <c r="A447">
        <v>3205</v>
      </c>
      <c r="B447">
        <v>2801</v>
      </c>
      <c r="C447">
        <v>280144</v>
      </c>
      <c r="D447" s="47" t="s">
        <v>4878</v>
      </c>
      <c r="E447" t="s">
        <v>67</v>
      </c>
      <c r="F447" t="s">
        <v>729</v>
      </c>
      <c r="G447" t="s">
        <v>944</v>
      </c>
      <c r="H447" t="s">
        <v>70</v>
      </c>
      <c r="I447" t="s">
        <v>730</v>
      </c>
      <c r="J447" t="s">
        <v>945</v>
      </c>
      <c r="L447" t="str">
        <f t="shared" si="6"/>
        <v>岩手県花巻市東和町宮田</v>
      </c>
      <c r="M447">
        <v>0</v>
      </c>
      <c r="N447">
        <v>1</v>
      </c>
      <c r="O447">
        <v>0</v>
      </c>
      <c r="P447">
        <v>0</v>
      </c>
      <c r="Q447">
        <v>0</v>
      </c>
      <c r="R447">
        <v>0</v>
      </c>
    </row>
    <row r="448" spans="1:18" x14ac:dyDescent="0.15">
      <c r="A448">
        <v>3205</v>
      </c>
      <c r="B448">
        <v>2801</v>
      </c>
      <c r="C448">
        <v>280111</v>
      </c>
      <c r="D448" s="47" t="s">
        <v>4879</v>
      </c>
      <c r="E448" t="s">
        <v>67</v>
      </c>
      <c r="F448" t="s">
        <v>729</v>
      </c>
      <c r="G448" t="s">
        <v>946</v>
      </c>
      <c r="H448" t="s">
        <v>70</v>
      </c>
      <c r="I448" t="s">
        <v>730</v>
      </c>
      <c r="J448" t="s">
        <v>947</v>
      </c>
      <c r="L448" t="str">
        <f t="shared" si="6"/>
        <v>岩手県花巻市東和町百ノ沢</v>
      </c>
      <c r="M448">
        <v>0</v>
      </c>
      <c r="N448">
        <v>1</v>
      </c>
      <c r="O448">
        <v>0</v>
      </c>
      <c r="P448">
        <v>0</v>
      </c>
      <c r="Q448">
        <v>0</v>
      </c>
      <c r="R448">
        <v>0</v>
      </c>
    </row>
    <row r="449" spans="1:18" x14ac:dyDescent="0.15">
      <c r="A449">
        <v>3205</v>
      </c>
      <c r="B449">
        <v>2501</v>
      </c>
      <c r="C449">
        <v>250135</v>
      </c>
      <c r="D449" s="47" t="s">
        <v>4880</v>
      </c>
      <c r="E449" t="s">
        <v>67</v>
      </c>
      <c r="F449" t="s">
        <v>729</v>
      </c>
      <c r="G449" t="s">
        <v>948</v>
      </c>
      <c r="H449" t="s">
        <v>70</v>
      </c>
      <c r="I449" t="s">
        <v>730</v>
      </c>
      <c r="J449" t="s">
        <v>949</v>
      </c>
      <c r="L449" t="str">
        <f t="shared" si="6"/>
        <v>岩手県花巻市栃内</v>
      </c>
      <c r="M449">
        <v>0</v>
      </c>
      <c r="N449">
        <v>1</v>
      </c>
      <c r="O449">
        <v>0</v>
      </c>
      <c r="P449">
        <v>0</v>
      </c>
      <c r="Q449">
        <v>0</v>
      </c>
      <c r="R449">
        <v>0</v>
      </c>
    </row>
    <row r="450" spans="1:18" x14ac:dyDescent="0.15">
      <c r="A450">
        <v>3205</v>
      </c>
      <c r="B450">
        <v>2501</v>
      </c>
      <c r="C450">
        <v>250131</v>
      </c>
      <c r="D450" s="47" t="s">
        <v>4881</v>
      </c>
      <c r="E450" t="s">
        <v>67</v>
      </c>
      <c r="F450" t="s">
        <v>729</v>
      </c>
      <c r="G450" t="s">
        <v>950</v>
      </c>
      <c r="H450" t="s">
        <v>70</v>
      </c>
      <c r="I450" t="s">
        <v>730</v>
      </c>
      <c r="J450" t="s">
        <v>951</v>
      </c>
      <c r="L450" t="str">
        <f t="shared" si="6"/>
        <v>岩手県花巻市轟木</v>
      </c>
      <c r="M450">
        <v>0</v>
      </c>
      <c r="N450">
        <v>1</v>
      </c>
      <c r="O450">
        <v>0</v>
      </c>
      <c r="P450">
        <v>0</v>
      </c>
      <c r="Q450">
        <v>0</v>
      </c>
      <c r="R450">
        <v>0</v>
      </c>
    </row>
    <row r="451" spans="1:18" x14ac:dyDescent="0.15">
      <c r="A451">
        <v>3205</v>
      </c>
      <c r="B451">
        <v>2502</v>
      </c>
      <c r="C451">
        <v>250251</v>
      </c>
      <c r="D451" s="47" t="s">
        <v>4882</v>
      </c>
      <c r="E451" t="s">
        <v>67</v>
      </c>
      <c r="F451" t="s">
        <v>729</v>
      </c>
      <c r="G451" t="s">
        <v>952</v>
      </c>
      <c r="H451" t="s">
        <v>70</v>
      </c>
      <c r="I451" t="s">
        <v>730</v>
      </c>
      <c r="J451" t="s">
        <v>953</v>
      </c>
      <c r="L451" t="str">
        <f t="shared" ref="L451:L514" si="7">H451&amp;I451&amp;J451</f>
        <v>岩手県花巻市豊沢</v>
      </c>
      <c r="M451">
        <v>0</v>
      </c>
      <c r="N451">
        <v>0</v>
      </c>
      <c r="O451">
        <v>0</v>
      </c>
      <c r="P451">
        <v>0</v>
      </c>
      <c r="Q451">
        <v>0</v>
      </c>
      <c r="R451">
        <v>0</v>
      </c>
    </row>
    <row r="452" spans="1:18" x14ac:dyDescent="0.15">
      <c r="A452">
        <v>3205</v>
      </c>
      <c r="B452">
        <v>25</v>
      </c>
      <c r="C452">
        <v>250089</v>
      </c>
      <c r="D452" s="47" t="s">
        <v>4883</v>
      </c>
      <c r="E452" t="s">
        <v>67</v>
      </c>
      <c r="F452" t="s">
        <v>729</v>
      </c>
      <c r="G452" t="s">
        <v>954</v>
      </c>
      <c r="H452" t="s">
        <v>70</v>
      </c>
      <c r="I452" t="s">
        <v>730</v>
      </c>
      <c r="J452" t="s">
        <v>955</v>
      </c>
      <c r="L452" t="str">
        <f t="shared" si="7"/>
        <v>岩手県花巻市豊沢町</v>
      </c>
      <c r="M452">
        <v>0</v>
      </c>
      <c r="N452">
        <v>0</v>
      </c>
      <c r="O452">
        <v>0</v>
      </c>
      <c r="P452">
        <v>0</v>
      </c>
      <c r="Q452">
        <v>0</v>
      </c>
      <c r="R452">
        <v>0</v>
      </c>
    </row>
    <row r="453" spans="1:18" x14ac:dyDescent="0.15">
      <c r="A453">
        <v>3205</v>
      </c>
      <c r="B453">
        <v>25</v>
      </c>
      <c r="C453">
        <v>250053</v>
      </c>
      <c r="D453" s="47" t="s">
        <v>4884</v>
      </c>
      <c r="E453" t="s">
        <v>67</v>
      </c>
      <c r="F453" t="s">
        <v>729</v>
      </c>
      <c r="G453" t="s">
        <v>956</v>
      </c>
      <c r="H453" t="s">
        <v>70</v>
      </c>
      <c r="I453" t="s">
        <v>730</v>
      </c>
      <c r="J453" t="s">
        <v>957</v>
      </c>
      <c r="L453" t="str">
        <f t="shared" si="7"/>
        <v>岩手県花巻市中北万丁目</v>
      </c>
      <c r="M453">
        <v>0</v>
      </c>
      <c r="N453">
        <v>0</v>
      </c>
      <c r="O453">
        <v>0</v>
      </c>
      <c r="P453">
        <v>0</v>
      </c>
      <c r="Q453">
        <v>0</v>
      </c>
      <c r="R453">
        <v>0</v>
      </c>
    </row>
    <row r="454" spans="1:18" x14ac:dyDescent="0.15">
      <c r="A454">
        <v>3205</v>
      </c>
      <c r="B454">
        <v>2501</v>
      </c>
      <c r="C454">
        <v>250133</v>
      </c>
      <c r="D454" s="47" t="s">
        <v>4885</v>
      </c>
      <c r="E454" t="s">
        <v>67</v>
      </c>
      <c r="F454" t="s">
        <v>729</v>
      </c>
      <c r="G454" t="s">
        <v>958</v>
      </c>
      <c r="H454" t="s">
        <v>70</v>
      </c>
      <c r="I454" t="s">
        <v>730</v>
      </c>
      <c r="J454" t="s">
        <v>959</v>
      </c>
      <c r="L454" t="str">
        <f t="shared" si="7"/>
        <v>岩手県花巻市中笹間</v>
      </c>
      <c r="M454">
        <v>0</v>
      </c>
      <c r="N454">
        <v>1</v>
      </c>
      <c r="O454">
        <v>0</v>
      </c>
      <c r="P454">
        <v>0</v>
      </c>
      <c r="Q454">
        <v>0</v>
      </c>
      <c r="R454">
        <v>0</v>
      </c>
    </row>
    <row r="455" spans="1:18" x14ac:dyDescent="0.15">
      <c r="A455">
        <v>3205</v>
      </c>
      <c r="B455">
        <v>25</v>
      </c>
      <c r="C455">
        <v>250036</v>
      </c>
      <c r="D455" s="47" t="s">
        <v>4886</v>
      </c>
      <c r="E455" t="s">
        <v>67</v>
      </c>
      <c r="F455" t="s">
        <v>729</v>
      </c>
      <c r="G455" t="s">
        <v>960</v>
      </c>
      <c r="H455" t="s">
        <v>70</v>
      </c>
      <c r="I455" t="s">
        <v>730</v>
      </c>
      <c r="J455" t="s">
        <v>961</v>
      </c>
      <c r="L455" t="str">
        <f t="shared" si="7"/>
        <v>岩手県花巻市中根子</v>
      </c>
      <c r="M455">
        <v>0</v>
      </c>
      <c r="N455">
        <v>1</v>
      </c>
      <c r="O455">
        <v>0</v>
      </c>
      <c r="P455">
        <v>0</v>
      </c>
      <c r="Q455">
        <v>0</v>
      </c>
      <c r="R455">
        <v>0</v>
      </c>
    </row>
    <row r="456" spans="1:18" x14ac:dyDescent="0.15">
      <c r="A456">
        <v>3205</v>
      </c>
      <c r="B456">
        <v>25</v>
      </c>
      <c r="C456">
        <v>250077</v>
      </c>
      <c r="D456" s="47" t="s">
        <v>4887</v>
      </c>
      <c r="E456" t="s">
        <v>67</v>
      </c>
      <c r="F456" t="s">
        <v>729</v>
      </c>
      <c r="G456" t="s">
        <v>962</v>
      </c>
      <c r="H456" t="s">
        <v>70</v>
      </c>
      <c r="I456" t="s">
        <v>730</v>
      </c>
      <c r="J456" t="s">
        <v>963</v>
      </c>
      <c r="L456" t="str">
        <f t="shared" si="7"/>
        <v>岩手県花巻市仲町</v>
      </c>
      <c r="M456">
        <v>0</v>
      </c>
      <c r="N456">
        <v>0</v>
      </c>
      <c r="O456">
        <v>0</v>
      </c>
      <c r="P456">
        <v>0</v>
      </c>
      <c r="Q456">
        <v>0</v>
      </c>
      <c r="R456">
        <v>0</v>
      </c>
    </row>
    <row r="457" spans="1:18" x14ac:dyDescent="0.15">
      <c r="A457">
        <v>3205</v>
      </c>
      <c r="B457">
        <v>25</v>
      </c>
      <c r="C457">
        <v>250046</v>
      </c>
      <c r="D457" s="47" t="s">
        <v>4888</v>
      </c>
      <c r="E457" t="s">
        <v>67</v>
      </c>
      <c r="F457" t="s">
        <v>729</v>
      </c>
      <c r="G457" t="s">
        <v>964</v>
      </c>
      <c r="H457" t="s">
        <v>70</v>
      </c>
      <c r="I457" t="s">
        <v>730</v>
      </c>
      <c r="J457" t="s">
        <v>965</v>
      </c>
      <c r="L457" t="str">
        <f t="shared" si="7"/>
        <v>岩手県花巻市鍋倉</v>
      </c>
      <c r="M457">
        <v>0</v>
      </c>
      <c r="N457">
        <v>1</v>
      </c>
      <c r="O457">
        <v>0</v>
      </c>
      <c r="P457">
        <v>0</v>
      </c>
      <c r="Q457">
        <v>0</v>
      </c>
      <c r="R457">
        <v>0</v>
      </c>
    </row>
    <row r="458" spans="1:18" x14ac:dyDescent="0.15">
      <c r="A458">
        <v>3205</v>
      </c>
      <c r="B458">
        <v>2502</v>
      </c>
      <c r="C458">
        <v>250252</v>
      </c>
      <c r="D458" s="47" t="s">
        <v>4889</v>
      </c>
      <c r="E458" t="s">
        <v>67</v>
      </c>
      <c r="F458" t="s">
        <v>729</v>
      </c>
      <c r="G458" t="s">
        <v>966</v>
      </c>
      <c r="H458" t="s">
        <v>70</v>
      </c>
      <c r="I458" t="s">
        <v>730</v>
      </c>
      <c r="J458" t="s">
        <v>967</v>
      </c>
      <c r="L458" t="str">
        <f t="shared" si="7"/>
        <v>岩手県花巻市鉛</v>
      </c>
      <c r="M458">
        <v>0</v>
      </c>
      <c r="N458">
        <v>1</v>
      </c>
      <c r="O458">
        <v>0</v>
      </c>
      <c r="P458">
        <v>0</v>
      </c>
      <c r="Q458">
        <v>0</v>
      </c>
      <c r="R458">
        <v>0</v>
      </c>
    </row>
    <row r="459" spans="1:18" x14ac:dyDescent="0.15">
      <c r="A459">
        <v>3205</v>
      </c>
      <c r="B459">
        <v>25</v>
      </c>
      <c r="C459">
        <v>250023</v>
      </c>
      <c r="D459" s="47" t="s">
        <v>4890</v>
      </c>
      <c r="E459" t="s">
        <v>67</v>
      </c>
      <c r="F459" t="s">
        <v>729</v>
      </c>
      <c r="G459" t="s">
        <v>968</v>
      </c>
      <c r="H459" t="s">
        <v>70</v>
      </c>
      <c r="I459" t="s">
        <v>730</v>
      </c>
      <c r="J459" t="s">
        <v>969</v>
      </c>
      <c r="L459" t="str">
        <f t="shared" si="7"/>
        <v>岩手県花巻市成田</v>
      </c>
      <c r="M459">
        <v>0</v>
      </c>
      <c r="N459">
        <v>0</v>
      </c>
      <c r="O459">
        <v>0</v>
      </c>
      <c r="P459">
        <v>0</v>
      </c>
      <c r="Q459">
        <v>0</v>
      </c>
      <c r="R459">
        <v>0</v>
      </c>
    </row>
    <row r="460" spans="1:18" x14ac:dyDescent="0.15">
      <c r="A460">
        <v>3205</v>
      </c>
      <c r="B460">
        <v>25</v>
      </c>
      <c r="C460">
        <v>250021</v>
      </c>
      <c r="D460" s="47" t="s">
        <v>4891</v>
      </c>
      <c r="E460" t="s">
        <v>67</v>
      </c>
      <c r="F460" t="s">
        <v>729</v>
      </c>
      <c r="G460" t="s">
        <v>970</v>
      </c>
      <c r="H460" t="s">
        <v>70</v>
      </c>
      <c r="I460" t="s">
        <v>730</v>
      </c>
      <c r="J460" t="s">
        <v>971</v>
      </c>
      <c r="L460" t="str">
        <f t="shared" si="7"/>
        <v>岩手県花巻市南城</v>
      </c>
      <c r="M460">
        <v>0</v>
      </c>
      <c r="N460">
        <v>0</v>
      </c>
      <c r="O460">
        <v>0</v>
      </c>
      <c r="P460">
        <v>0</v>
      </c>
      <c r="Q460">
        <v>0</v>
      </c>
      <c r="R460">
        <v>0</v>
      </c>
    </row>
    <row r="461" spans="1:18" x14ac:dyDescent="0.15">
      <c r="A461">
        <v>3205</v>
      </c>
      <c r="B461">
        <v>25</v>
      </c>
      <c r="C461">
        <v>250091</v>
      </c>
      <c r="D461" s="47" t="s">
        <v>4892</v>
      </c>
      <c r="E461" t="s">
        <v>67</v>
      </c>
      <c r="F461" t="s">
        <v>729</v>
      </c>
      <c r="G461" t="s">
        <v>972</v>
      </c>
      <c r="H461" t="s">
        <v>70</v>
      </c>
      <c r="I461" t="s">
        <v>730</v>
      </c>
      <c r="J461" t="s">
        <v>973</v>
      </c>
      <c r="L461" t="str">
        <f t="shared" si="7"/>
        <v>岩手県花巻市西大通り</v>
      </c>
      <c r="M461">
        <v>0</v>
      </c>
      <c r="N461">
        <v>0</v>
      </c>
      <c r="O461">
        <v>1</v>
      </c>
      <c r="P461">
        <v>0</v>
      </c>
      <c r="Q461">
        <v>0</v>
      </c>
      <c r="R461">
        <v>0</v>
      </c>
    </row>
    <row r="462" spans="1:18" x14ac:dyDescent="0.15">
      <c r="A462">
        <v>3205</v>
      </c>
      <c r="B462">
        <v>25</v>
      </c>
      <c r="C462">
        <v>250045</v>
      </c>
      <c r="D462" s="47" t="s">
        <v>4893</v>
      </c>
      <c r="E462" t="s">
        <v>67</v>
      </c>
      <c r="F462" t="s">
        <v>729</v>
      </c>
      <c r="G462" t="s">
        <v>974</v>
      </c>
      <c r="H462" t="s">
        <v>70</v>
      </c>
      <c r="I462" t="s">
        <v>730</v>
      </c>
      <c r="J462" t="s">
        <v>975</v>
      </c>
      <c r="L462" t="str">
        <f t="shared" si="7"/>
        <v>岩手県花巻市西晴山</v>
      </c>
      <c r="M462">
        <v>0</v>
      </c>
      <c r="N462">
        <v>1</v>
      </c>
      <c r="O462">
        <v>0</v>
      </c>
      <c r="P462">
        <v>0</v>
      </c>
      <c r="Q462">
        <v>0</v>
      </c>
      <c r="R462">
        <v>0</v>
      </c>
    </row>
    <row r="463" spans="1:18" x14ac:dyDescent="0.15">
      <c r="A463">
        <v>3205</v>
      </c>
      <c r="B463">
        <v>25</v>
      </c>
      <c r="C463">
        <v>250002</v>
      </c>
      <c r="D463" s="47" t="s">
        <v>4894</v>
      </c>
      <c r="E463" t="s">
        <v>67</v>
      </c>
      <c r="F463" t="s">
        <v>729</v>
      </c>
      <c r="G463" t="s">
        <v>976</v>
      </c>
      <c r="H463" t="s">
        <v>70</v>
      </c>
      <c r="I463" t="s">
        <v>730</v>
      </c>
      <c r="J463" t="s">
        <v>977</v>
      </c>
      <c r="L463" t="str">
        <f t="shared" si="7"/>
        <v>岩手県花巻市西宮野目</v>
      </c>
      <c r="M463">
        <v>0</v>
      </c>
      <c r="N463">
        <v>1</v>
      </c>
      <c r="O463">
        <v>0</v>
      </c>
      <c r="P463">
        <v>0</v>
      </c>
      <c r="Q463">
        <v>0</v>
      </c>
      <c r="R463">
        <v>0</v>
      </c>
    </row>
    <row r="464" spans="1:18" x14ac:dyDescent="0.15">
      <c r="A464">
        <v>3205</v>
      </c>
      <c r="B464">
        <v>2503</v>
      </c>
      <c r="C464">
        <v>250312</v>
      </c>
      <c r="D464" s="47" t="s">
        <v>4895</v>
      </c>
      <c r="E464" t="s">
        <v>67</v>
      </c>
      <c r="F464" t="s">
        <v>729</v>
      </c>
      <c r="G464" t="s">
        <v>978</v>
      </c>
      <c r="H464" t="s">
        <v>70</v>
      </c>
      <c r="I464" t="s">
        <v>730</v>
      </c>
      <c r="J464" t="s">
        <v>979</v>
      </c>
      <c r="L464" t="str">
        <f t="shared" si="7"/>
        <v>岩手県花巻市二枚橋</v>
      </c>
      <c r="M464">
        <v>0</v>
      </c>
      <c r="N464">
        <v>1</v>
      </c>
      <c r="O464">
        <v>0</v>
      </c>
      <c r="P464">
        <v>0</v>
      </c>
      <c r="Q464">
        <v>0</v>
      </c>
      <c r="R464">
        <v>0</v>
      </c>
    </row>
    <row r="465" spans="1:18" x14ac:dyDescent="0.15">
      <c r="A465">
        <v>3205</v>
      </c>
      <c r="B465">
        <v>2503</v>
      </c>
      <c r="C465">
        <v>250314</v>
      </c>
      <c r="D465" s="47" t="s">
        <v>4896</v>
      </c>
      <c r="E465" t="s">
        <v>67</v>
      </c>
      <c r="F465" t="s">
        <v>729</v>
      </c>
      <c r="G465" t="s">
        <v>980</v>
      </c>
      <c r="H465" t="s">
        <v>70</v>
      </c>
      <c r="I465" t="s">
        <v>730</v>
      </c>
      <c r="J465" t="s">
        <v>981</v>
      </c>
      <c r="L465" t="str">
        <f t="shared" si="7"/>
        <v>岩手県花巻市二枚橋町大通り</v>
      </c>
      <c r="M465">
        <v>0</v>
      </c>
      <c r="N465">
        <v>0</v>
      </c>
      <c r="O465">
        <v>1</v>
      </c>
      <c r="P465">
        <v>0</v>
      </c>
      <c r="Q465">
        <v>0</v>
      </c>
      <c r="R465">
        <v>0</v>
      </c>
    </row>
    <row r="466" spans="1:18" x14ac:dyDescent="0.15">
      <c r="A466">
        <v>3205</v>
      </c>
      <c r="B466">
        <v>2503</v>
      </c>
      <c r="C466">
        <v>250315</v>
      </c>
      <c r="D466" s="47" t="s">
        <v>4897</v>
      </c>
      <c r="E466" t="s">
        <v>67</v>
      </c>
      <c r="F466" t="s">
        <v>729</v>
      </c>
      <c r="G466" t="s">
        <v>982</v>
      </c>
      <c r="H466" t="s">
        <v>70</v>
      </c>
      <c r="I466" t="s">
        <v>730</v>
      </c>
      <c r="J466" t="s">
        <v>983</v>
      </c>
      <c r="L466" t="str">
        <f t="shared" si="7"/>
        <v>岩手県花巻市二枚橋町南</v>
      </c>
      <c r="M466">
        <v>0</v>
      </c>
      <c r="N466">
        <v>0</v>
      </c>
      <c r="O466">
        <v>1</v>
      </c>
      <c r="P466">
        <v>0</v>
      </c>
      <c r="Q466">
        <v>0</v>
      </c>
      <c r="R466">
        <v>0</v>
      </c>
    </row>
    <row r="467" spans="1:18" x14ac:dyDescent="0.15">
      <c r="A467">
        <v>3205</v>
      </c>
      <c r="B467">
        <v>2503</v>
      </c>
      <c r="C467">
        <v>250313</v>
      </c>
      <c r="D467" s="47" t="s">
        <v>4898</v>
      </c>
      <c r="E467" t="s">
        <v>67</v>
      </c>
      <c r="F467" t="s">
        <v>729</v>
      </c>
      <c r="G467" t="s">
        <v>984</v>
      </c>
      <c r="H467" t="s">
        <v>70</v>
      </c>
      <c r="I467" t="s">
        <v>730</v>
      </c>
      <c r="J467" t="s">
        <v>985</v>
      </c>
      <c r="L467" t="str">
        <f t="shared" si="7"/>
        <v>岩手県花巻市二枚橋町北</v>
      </c>
      <c r="M467">
        <v>0</v>
      </c>
      <c r="N467">
        <v>0</v>
      </c>
      <c r="O467">
        <v>1</v>
      </c>
      <c r="P467">
        <v>0</v>
      </c>
      <c r="Q467">
        <v>0</v>
      </c>
      <c r="R467">
        <v>0</v>
      </c>
    </row>
    <row r="468" spans="1:18" x14ac:dyDescent="0.15">
      <c r="A468">
        <v>3205</v>
      </c>
      <c r="B468">
        <v>2503</v>
      </c>
      <c r="C468">
        <v>250302</v>
      </c>
      <c r="D468" s="47" t="s">
        <v>4899</v>
      </c>
      <c r="E468" t="s">
        <v>67</v>
      </c>
      <c r="F468" t="s">
        <v>729</v>
      </c>
      <c r="G468" t="s">
        <v>986</v>
      </c>
      <c r="H468" t="s">
        <v>70</v>
      </c>
      <c r="I468" t="s">
        <v>730</v>
      </c>
      <c r="J468" t="s">
        <v>987</v>
      </c>
      <c r="L468" t="str">
        <f t="shared" si="7"/>
        <v>岩手県花巻市糠塚</v>
      </c>
      <c r="M468">
        <v>0</v>
      </c>
      <c r="N468">
        <v>1</v>
      </c>
      <c r="O468">
        <v>0</v>
      </c>
      <c r="P468">
        <v>0</v>
      </c>
      <c r="Q468">
        <v>0</v>
      </c>
      <c r="R468">
        <v>0</v>
      </c>
    </row>
    <row r="469" spans="1:18" x14ac:dyDescent="0.15">
      <c r="A469">
        <v>3205</v>
      </c>
      <c r="B469">
        <v>25</v>
      </c>
      <c r="C469">
        <v>250052</v>
      </c>
      <c r="D469" s="47" t="s">
        <v>4900</v>
      </c>
      <c r="E469" t="s">
        <v>67</v>
      </c>
      <c r="F469" t="s">
        <v>729</v>
      </c>
      <c r="G469" t="s">
        <v>988</v>
      </c>
      <c r="H469" t="s">
        <v>70</v>
      </c>
      <c r="I469" t="s">
        <v>730</v>
      </c>
      <c r="J469" t="s">
        <v>989</v>
      </c>
      <c r="L469" t="str">
        <f t="shared" si="7"/>
        <v>岩手県花巻市野田</v>
      </c>
      <c r="M469">
        <v>0</v>
      </c>
      <c r="N469">
        <v>0</v>
      </c>
      <c r="O469">
        <v>0</v>
      </c>
      <c r="P469">
        <v>0</v>
      </c>
      <c r="Q469">
        <v>0</v>
      </c>
      <c r="R469">
        <v>0</v>
      </c>
    </row>
    <row r="470" spans="1:18" x14ac:dyDescent="0.15">
      <c r="A470">
        <v>3205</v>
      </c>
      <c r="B470">
        <v>25</v>
      </c>
      <c r="C470">
        <v>250015</v>
      </c>
      <c r="D470" s="47" t="s">
        <v>4901</v>
      </c>
      <c r="E470" t="s">
        <v>67</v>
      </c>
      <c r="F470" t="s">
        <v>729</v>
      </c>
      <c r="G470" t="s">
        <v>990</v>
      </c>
      <c r="H470" t="s">
        <v>70</v>
      </c>
      <c r="I470" t="s">
        <v>730</v>
      </c>
      <c r="J470" t="s">
        <v>991</v>
      </c>
      <c r="L470" t="str">
        <f t="shared" si="7"/>
        <v>岩手県花巻市東十二丁目</v>
      </c>
      <c r="M470">
        <v>0</v>
      </c>
      <c r="N470">
        <v>1</v>
      </c>
      <c r="O470">
        <v>0</v>
      </c>
      <c r="P470">
        <v>0</v>
      </c>
      <c r="Q470">
        <v>0</v>
      </c>
      <c r="R470">
        <v>0</v>
      </c>
    </row>
    <row r="471" spans="1:18" x14ac:dyDescent="0.15">
      <c r="A471">
        <v>3205</v>
      </c>
      <c r="B471">
        <v>25</v>
      </c>
      <c r="C471">
        <v>250003</v>
      </c>
      <c r="D471" s="47" t="s">
        <v>4902</v>
      </c>
      <c r="E471" t="s">
        <v>67</v>
      </c>
      <c r="F471" t="s">
        <v>729</v>
      </c>
      <c r="G471" t="s">
        <v>992</v>
      </c>
      <c r="H471" t="s">
        <v>70</v>
      </c>
      <c r="I471" t="s">
        <v>730</v>
      </c>
      <c r="J471" t="s">
        <v>993</v>
      </c>
      <c r="L471" t="str">
        <f t="shared" si="7"/>
        <v>岩手県花巻市東宮野目</v>
      </c>
      <c r="M471">
        <v>0</v>
      </c>
      <c r="N471">
        <v>1</v>
      </c>
      <c r="O471">
        <v>0</v>
      </c>
      <c r="P471">
        <v>0</v>
      </c>
      <c r="Q471">
        <v>0</v>
      </c>
      <c r="R471">
        <v>0</v>
      </c>
    </row>
    <row r="472" spans="1:18" x14ac:dyDescent="0.15">
      <c r="A472">
        <v>3205</v>
      </c>
      <c r="B472">
        <v>25</v>
      </c>
      <c r="C472">
        <v>250041</v>
      </c>
      <c r="D472" s="47" t="s">
        <v>4903</v>
      </c>
      <c r="E472" t="s">
        <v>67</v>
      </c>
      <c r="F472" t="s">
        <v>729</v>
      </c>
      <c r="G472" t="s">
        <v>994</v>
      </c>
      <c r="H472" t="s">
        <v>70</v>
      </c>
      <c r="I472" t="s">
        <v>730</v>
      </c>
      <c r="J472" t="s">
        <v>995</v>
      </c>
      <c r="L472" t="str">
        <f t="shared" si="7"/>
        <v>岩手県花巻市膝立</v>
      </c>
      <c r="M472">
        <v>0</v>
      </c>
      <c r="N472">
        <v>1</v>
      </c>
      <c r="O472">
        <v>0</v>
      </c>
      <c r="P472">
        <v>0</v>
      </c>
      <c r="Q472">
        <v>0</v>
      </c>
      <c r="R472">
        <v>0</v>
      </c>
    </row>
    <row r="473" spans="1:18" x14ac:dyDescent="0.15">
      <c r="A473">
        <v>3205</v>
      </c>
      <c r="B473">
        <v>25</v>
      </c>
      <c r="C473">
        <v>250073</v>
      </c>
      <c r="D473" s="47" t="s">
        <v>4904</v>
      </c>
      <c r="E473" t="s">
        <v>67</v>
      </c>
      <c r="F473" t="s">
        <v>729</v>
      </c>
      <c r="G473" t="s">
        <v>996</v>
      </c>
      <c r="H473" t="s">
        <v>70</v>
      </c>
      <c r="I473" t="s">
        <v>730</v>
      </c>
      <c r="J473" t="s">
        <v>997</v>
      </c>
      <c r="L473" t="str">
        <f t="shared" si="7"/>
        <v>岩手県花巻市一日市</v>
      </c>
      <c r="M473">
        <v>0</v>
      </c>
      <c r="N473">
        <v>0</v>
      </c>
      <c r="O473">
        <v>0</v>
      </c>
      <c r="P473">
        <v>0</v>
      </c>
      <c r="Q473">
        <v>0</v>
      </c>
      <c r="R473">
        <v>0</v>
      </c>
    </row>
    <row r="474" spans="1:18" x14ac:dyDescent="0.15">
      <c r="A474">
        <v>3205</v>
      </c>
      <c r="B474">
        <v>25</v>
      </c>
      <c r="C474">
        <v>250096</v>
      </c>
      <c r="D474" s="47" t="s">
        <v>4905</v>
      </c>
      <c r="E474" t="s">
        <v>67</v>
      </c>
      <c r="F474" t="s">
        <v>729</v>
      </c>
      <c r="G474" t="s">
        <v>998</v>
      </c>
      <c r="H474" t="s">
        <v>70</v>
      </c>
      <c r="I474" t="s">
        <v>730</v>
      </c>
      <c r="J474" t="s">
        <v>999</v>
      </c>
      <c r="L474" t="str">
        <f t="shared" si="7"/>
        <v>岩手県花巻市藤沢町</v>
      </c>
      <c r="M474">
        <v>0</v>
      </c>
      <c r="N474">
        <v>0</v>
      </c>
      <c r="O474">
        <v>0</v>
      </c>
      <c r="P474">
        <v>0</v>
      </c>
      <c r="Q474">
        <v>0</v>
      </c>
      <c r="R474">
        <v>0</v>
      </c>
    </row>
    <row r="475" spans="1:18" x14ac:dyDescent="0.15">
      <c r="A475">
        <v>3205</v>
      </c>
      <c r="B475">
        <v>25</v>
      </c>
      <c r="C475">
        <v>250085</v>
      </c>
      <c r="D475" s="47" t="s">
        <v>4906</v>
      </c>
      <c r="E475" t="s">
        <v>67</v>
      </c>
      <c r="F475" t="s">
        <v>729</v>
      </c>
      <c r="G475" t="s">
        <v>1000</v>
      </c>
      <c r="H475" t="s">
        <v>70</v>
      </c>
      <c r="I475" t="s">
        <v>730</v>
      </c>
      <c r="J475" t="s">
        <v>1001</v>
      </c>
      <c r="L475" t="str">
        <f t="shared" si="7"/>
        <v>岩手県花巻市双葉町</v>
      </c>
      <c r="M475">
        <v>0</v>
      </c>
      <c r="N475">
        <v>0</v>
      </c>
      <c r="O475">
        <v>0</v>
      </c>
      <c r="P475">
        <v>0</v>
      </c>
      <c r="Q475">
        <v>0</v>
      </c>
      <c r="R475">
        <v>0</v>
      </c>
    </row>
    <row r="476" spans="1:18" x14ac:dyDescent="0.15">
      <c r="A476">
        <v>3205</v>
      </c>
      <c r="B476">
        <v>25</v>
      </c>
      <c r="C476">
        <v>250078</v>
      </c>
      <c r="D476" s="47" t="s">
        <v>4907</v>
      </c>
      <c r="E476" t="s">
        <v>67</v>
      </c>
      <c r="F476" t="s">
        <v>729</v>
      </c>
      <c r="G476" t="s">
        <v>1002</v>
      </c>
      <c r="H476" t="s">
        <v>70</v>
      </c>
      <c r="I476" t="s">
        <v>730</v>
      </c>
      <c r="J476" t="s">
        <v>1003</v>
      </c>
      <c r="L476" t="str">
        <f t="shared" si="7"/>
        <v>岩手県花巻市吹張町</v>
      </c>
      <c r="M476">
        <v>0</v>
      </c>
      <c r="N476">
        <v>0</v>
      </c>
      <c r="O476">
        <v>0</v>
      </c>
      <c r="P476">
        <v>0</v>
      </c>
      <c r="Q476">
        <v>0</v>
      </c>
      <c r="R476">
        <v>0</v>
      </c>
    </row>
    <row r="477" spans="1:18" x14ac:dyDescent="0.15">
      <c r="A477">
        <v>3205</v>
      </c>
      <c r="B477">
        <v>25</v>
      </c>
      <c r="C477">
        <v>250031</v>
      </c>
      <c r="D477" s="47" t="s">
        <v>4908</v>
      </c>
      <c r="E477" t="s">
        <v>67</v>
      </c>
      <c r="F477" t="s">
        <v>729</v>
      </c>
      <c r="G477" t="s">
        <v>1004</v>
      </c>
      <c r="H477" t="s">
        <v>70</v>
      </c>
      <c r="I477" t="s">
        <v>730</v>
      </c>
      <c r="J477" t="s">
        <v>1005</v>
      </c>
      <c r="L477" t="str">
        <f t="shared" si="7"/>
        <v>岩手県花巻市不動</v>
      </c>
      <c r="M477">
        <v>0</v>
      </c>
      <c r="N477">
        <v>0</v>
      </c>
      <c r="O477">
        <v>0</v>
      </c>
      <c r="P477">
        <v>0</v>
      </c>
      <c r="Q477">
        <v>0</v>
      </c>
      <c r="R477">
        <v>0</v>
      </c>
    </row>
    <row r="478" spans="1:18" x14ac:dyDescent="0.15">
      <c r="A478">
        <v>3205</v>
      </c>
      <c r="B478">
        <v>25</v>
      </c>
      <c r="C478">
        <v>250038</v>
      </c>
      <c r="D478" s="47" t="s">
        <v>4909</v>
      </c>
      <c r="E478" t="s">
        <v>67</v>
      </c>
      <c r="F478" t="s">
        <v>729</v>
      </c>
      <c r="G478" t="s">
        <v>1006</v>
      </c>
      <c r="H478" t="s">
        <v>70</v>
      </c>
      <c r="I478" t="s">
        <v>730</v>
      </c>
      <c r="J478" t="s">
        <v>1007</v>
      </c>
      <c r="L478" t="str">
        <f t="shared" si="7"/>
        <v>岩手県花巻市不動町</v>
      </c>
      <c r="M478">
        <v>0</v>
      </c>
      <c r="N478">
        <v>0</v>
      </c>
      <c r="O478">
        <v>1</v>
      </c>
      <c r="P478">
        <v>0</v>
      </c>
      <c r="Q478">
        <v>0</v>
      </c>
      <c r="R478">
        <v>0</v>
      </c>
    </row>
    <row r="479" spans="1:18" x14ac:dyDescent="0.15">
      <c r="A479">
        <v>3205</v>
      </c>
      <c r="B479">
        <v>25</v>
      </c>
      <c r="C479">
        <v>250065</v>
      </c>
      <c r="D479" s="47" t="s">
        <v>4910</v>
      </c>
      <c r="E479" t="s">
        <v>67</v>
      </c>
      <c r="F479" t="s">
        <v>729</v>
      </c>
      <c r="G479" t="s">
        <v>1008</v>
      </c>
      <c r="H479" t="s">
        <v>70</v>
      </c>
      <c r="I479" t="s">
        <v>730</v>
      </c>
      <c r="J479" t="s">
        <v>1009</v>
      </c>
      <c r="L479" t="str">
        <f t="shared" si="7"/>
        <v>岩手県花巻市星が丘</v>
      </c>
      <c r="M479">
        <v>0</v>
      </c>
      <c r="N479">
        <v>0</v>
      </c>
      <c r="O479">
        <v>1</v>
      </c>
      <c r="P479">
        <v>0</v>
      </c>
      <c r="Q479">
        <v>0</v>
      </c>
      <c r="R479">
        <v>0</v>
      </c>
    </row>
    <row r="480" spans="1:18" x14ac:dyDescent="0.15">
      <c r="A480">
        <v>3205</v>
      </c>
      <c r="B480">
        <v>25</v>
      </c>
      <c r="C480">
        <v>250066</v>
      </c>
      <c r="D480" s="47" t="s">
        <v>4911</v>
      </c>
      <c r="E480" t="s">
        <v>67</v>
      </c>
      <c r="F480" t="s">
        <v>729</v>
      </c>
      <c r="G480" t="s">
        <v>1010</v>
      </c>
      <c r="H480" t="s">
        <v>70</v>
      </c>
      <c r="I480" t="s">
        <v>730</v>
      </c>
      <c r="J480" t="s">
        <v>1011</v>
      </c>
      <c r="L480" t="str">
        <f t="shared" si="7"/>
        <v>岩手県花巻市松園町</v>
      </c>
      <c r="M480">
        <v>0</v>
      </c>
      <c r="N480">
        <v>0</v>
      </c>
      <c r="O480">
        <v>1</v>
      </c>
      <c r="P480">
        <v>0</v>
      </c>
      <c r="Q480">
        <v>0</v>
      </c>
      <c r="R480">
        <v>0</v>
      </c>
    </row>
    <row r="481" spans="1:18" x14ac:dyDescent="0.15">
      <c r="A481">
        <v>3205</v>
      </c>
      <c r="B481">
        <v>25</v>
      </c>
      <c r="C481">
        <v>250093</v>
      </c>
      <c r="D481" s="47" t="s">
        <v>4912</v>
      </c>
      <c r="E481" t="s">
        <v>67</v>
      </c>
      <c r="F481" t="s">
        <v>729</v>
      </c>
      <c r="G481" t="s">
        <v>1012</v>
      </c>
      <c r="H481" t="s">
        <v>70</v>
      </c>
      <c r="I481" t="s">
        <v>730</v>
      </c>
      <c r="J481" t="s">
        <v>1013</v>
      </c>
      <c r="L481" t="str">
        <f t="shared" si="7"/>
        <v>岩手県花巻市南川原町</v>
      </c>
      <c r="M481">
        <v>0</v>
      </c>
      <c r="N481">
        <v>0</v>
      </c>
      <c r="O481">
        <v>0</v>
      </c>
      <c r="P481">
        <v>0</v>
      </c>
      <c r="Q481">
        <v>0</v>
      </c>
      <c r="R481">
        <v>0</v>
      </c>
    </row>
    <row r="482" spans="1:18" x14ac:dyDescent="0.15">
      <c r="A482">
        <v>3205</v>
      </c>
      <c r="B482">
        <v>2501</v>
      </c>
      <c r="C482">
        <v>250134</v>
      </c>
      <c r="D482" s="47" t="s">
        <v>4913</v>
      </c>
      <c r="E482" t="s">
        <v>67</v>
      </c>
      <c r="F482" t="s">
        <v>729</v>
      </c>
      <c r="G482" t="s">
        <v>1014</v>
      </c>
      <c r="H482" t="s">
        <v>70</v>
      </c>
      <c r="I482" t="s">
        <v>730</v>
      </c>
      <c r="J482" t="s">
        <v>1015</v>
      </c>
      <c r="L482" t="str">
        <f t="shared" si="7"/>
        <v>岩手県花巻市南笹間</v>
      </c>
      <c r="M482">
        <v>0</v>
      </c>
      <c r="N482">
        <v>1</v>
      </c>
      <c r="O482">
        <v>0</v>
      </c>
      <c r="P482">
        <v>0</v>
      </c>
      <c r="Q482">
        <v>0</v>
      </c>
      <c r="R482">
        <v>0</v>
      </c>
    </row>
    <row r="483" spans="1:18" x14ac:dyDescent="0.15">
      <c r="A483">
        <v>3205</v>
      </c>
      <c r="B483">
        <v>25</v>
      </c>
      <c r="C483">
        <v>250051</v>
      </c>
      <c r="D483" s="47" t="s">
        <v>4914</v>
      </c>
      <c r="E483" t="s">
        <v>67</v>
      </c>
      <c r="F483" t="s">
        <v>729</v>
      </c>
      <c r="G483" t="s">
        <v>1016</v>
      </c>
      <c r="H483" t="s">
        <v>70</v>
      </c>
      <c r="I483" t="s">
        <v>730</v>
      </c>
      <c r="J483" t="s">
        <v>1017</v>
      </c>
      <c r="L483" t="str">
        <f t="shared" si="7"/>
        <v>岩手県花巻市南新田</v>
      </c>
      <c r="M483">
        <v>0</v>
      </c>
      <c r="N483">
        <v>0</v>
      </c>
      <c r="O483">
        <v>0</v>
      </c>
      <c r="P483">
        <v>0</v>
      </c>
      <c r="Q483">
        <v>0</v>
      </c>
      <c r="R483">
        <v>0</v>
      </c>
    </row>
    <row r="484" spans="1:18" x14ac:dyDescent="0.15">
      <c r="A484">
        <v>3205</v>
      </c>
      <c r="B484">
        <v>25</v>
      </c>
      <c r="C484">
        <v>250034</v>
      </c>
      <c r="D484" s="47" t="s">
        <v>4915</v>
      </c>
      <c r="E484" t="s">
        <v>67</v>
      </c>
      <c r="F484" t="s">
        <v>729</v>
      </c>
      <c r="G484" t="s">
        <v>1018</v>
      </c>
      <c r="H484" t="s">
        <v>70</v>
      </c>
      <c r="I484" t="s">
        <v>730</v>
      </c>
      <c r="J484" t="s">
        <v>1019</v>
      </c>
      <c r="L484" t="str">
        <f t="shared" si="7"/>
        <v>岩手県花巻市南諏訪町</v>
      </c>
      <c r="M484">
        <v>0</v>
      </c>
      <c r="N484">
        <v>0</v>
      </c>
      <c r="O484">
        <v>0</v>
      </c>
      <c r="P484">
        <v>0</v>
      </c>
      <c r="Q484">
        <v>0</v>
      </c>
      <c r="R484">
        <v>0</v>
      </c>
    </row>
    <row r="485" spans="1:18" x14ac:dyDescent="0.15">
      <c r="A485">
        <v>3205</v>
      </c>
      <c r="B485">
        <v>25</v>
      </c>
      <c r="C485">
        <v>250055</v>
      </c>
      <c r="D485" s="47" t="s">
        <v>4916</v>
      </c>
      <c r="E485" t="s">
        <v>67</v>
      </c>
      <c r="F485" t="s">
        <v>729</v>
      </c>
      <c r="G485" t="s">
        <v>1020</v>
      </c>
      <c r="H485" t="s">
        <v>70</v>
      </c>
      <c r="I485" t="s">
        <v>730</v>
      </c>
      <c r="J485" t="s">
        <v>1021</v>
      </c>
      <c r="L485" t="str">
        <f t="shared" si="7"/>
        <v>岩手県花巻市南万丁目</v>
      </c>
      <c r="M485">
        <v>0</v>
      </c>
      <c r="N485">
        <v>0</v>
      </c>
      <c r="O485">
        <v>0</v>
      </c>
      <c r="P485">
        <v>0</v>
      </c>
      <c r="Q485">
        <v>0</v>
      </c>
      <c r="R485">
        <v>0</v>
      </c>
    </row>
    <row r="486" spans="1:18" x14ac:dyDescent="0.15">
      <c r="A486">
        <v>3205</v>
      </c>
      <c r="B486">
        <v>25</v>
      </c>
      <c r="C486">
        <v>250061</v>
      </c>
      <c r="D486" s="47" t="s">
        <v>4917</v>
      </c>
      <c r="E486" t="s">
        <v>67</v>
      </c>
      <c r="F486" t="s">
        <v>729</v>
      </c>
      <c r="G486" t="s">
        <v>1022</v>
      </c>
      <c r="H486" t="s">
        <v>70</v>
      </c>
      <c r="I486" t="s">
        <v>730</v>
      </c>
      <c r="J486" t="s">
        <v>1023</v>
      </c>
      <c r="L486" t="str">
        <f t="shared" si="7"/>
        <v>岩手県花巻市本館</v>
      </c>
      <c r="M486">
        <v>0</v>
      </c>
      <c r="N486">
        <v>0</v>
      </c>
      <c r="O486">
        <v>1</v>
      </c>
      <c r="P486">
        <v>0</v>
      </c>
      <c r="Q486">
        <v>0</v>
      </c>
      <c r="R486">
        <v>0</v>
      </c>
    </row>
    <row r="487" spans="1:18" x14ac:dyDescent="0.15">
      <c r="A487">
        <v>3205</v>
      </c>
      <c r="B487">
        <v>25</v>
      </c>
      <c r="C487">
        <v>250011</v>
      </c>
      <c r="D487" s="47" t="s">
        <v>4918</v>
      </c>
      <c r="E487" t="s">
        <v>67</v>
      </c>
      <c r="F487" t="s">
        <v>729</v>
      </c>
      <c r="G487" t="s">
        <v>1024</v>
      </c>
      <c r="H487" t="s">
        <v>70</v>
      </c>
      <c r="I487" t="s">
        <v>730</v>
      </c>
      <c r="J487" t="s">
        <v>1025</v>
      </c>
      <c r="L487" t="str">
        <f t="shared" si="7"/>
        <v>岩手県花巻市矢沢</v>
      </c>
      <c r="M487">
        <v>0</v>
      </c>
      <c r="N487">
        <v>1</v>
      </c>
      <c r="O487">
        <v>0</v>
      </c>
      <c r="P487">
        <v>0</v>
      </c>
      <c r="Q487">
        <v>0</v>
      </c>
      <c r="R487">
        <v>0</v>
      </c>
    </row>
    <row r="488" spans="1:18" x14ac:dyDescent="0.15">
      <c r="A488">
        <v>3205</v>
      </c>
      <c r="B488">
        <v>25</v>
      </c>
      <c r="C488">
        <v>250024</v>
      </c>
      <c r="D488" s="47" t="s">
        <v>4919</v>
      </c>
      <c r="E488" t="s">
        <v>67</v>
      </c>
      <c r="F488" t="s">
        <v>729</v>
      </c>
      <c r="G488" t="s">
        <v>1026</v>
      </c>
      <c r="H488" t="s">
        <v>70</v>
      </c>
      <c r="I488" t="s">
        <v>730</v>
      </c>
      <c r="J488" t="s">
        <v>1027</v>
      </c>
      <c r="L488" t="str">
        <f t="shared" si="7"/>
        <v>岩手県花巻市山の神</v>
      </c>
      <c r="M488">
        <v>0</v>
      </c>
      <c r="N488">
        <v>0</v>
      </c>
      <c r="O488">
        <v>0</v>
      </c>
      <c r="P488">
        <v>0</v>
      </c>
      <c r="Q488">
        <v>0</v>
      </c>
      <c r="R488">
        <v>0</v>
      </c>
    </row>
    <row r="489" spans="1:18" x14ac:dyDescent="0.15">
      <c r="A489">
        <v>3205</v>
      </c>
      <c r="B489">
        <v>25</v>
      </c>
      <c r="C489">
        <v>250044</v>
      </c>
      <c r="D489" s="47" t="s">
        <v>4920</v>
      </c>
      <c r="E489" t="s">
        <v>67</v>
      </c>
      <c r="F489" t="s">
        <v>729</v>
      </c>
      <c r="G489" t="s">
        <v>1028</v>
      </c>
      <c r="H489" t="s">
        <v>70</v>
      </c>
      <c r="I489" t="s">
        <v>730</v>
      </c>
      <c r="J489" t="s">
        <v>1029</v>
      </c>
      <c r="K489" t="s">
        <v>1030</v>
      </c>
      <c r="L489" t="str">
        <f t="shared" si="7"/>
        <v>岩手県花巻市湯口</v>
      </c>
      <c r="M489">
        <v>1</v>
      </c>
      <c r="N489">
        <v>1</v>
      </c>
      <c r="O489">
        <v>0</v>
      </c>
      <c r="P489">
        <v>0</v>
      </c>
      <c r="Q489">
        <v>0</v>
      </c>
      <c r="R489">
        <v>0</v>
      </c>
    </row>
    <row r="490" spans="1:18" x14ac:dyDescent="0.15">
      <c r="A490">
        <v>3205</v>
      </c>
      <c r="B490">
        <v>2502</v>
      </c>
      <c r="C490">
        <v>250244</v>
      </c>
      <c r="D490" s="47" t="s">
        <v>4921</v>
      </c>
      <c r="E490" t="s">
        <v>67</v>
      </c>
      <c r="F490" t="s">
        <v>729</v>
      </c>
      <c r="G490" t="s">
        <v>1031</v>
      </c>
      <c r="H490" t="s">
        <v>70</v>
      </c>
      <c r="I490" t="s">
        <v>730</v>
      </c>
      <c r="J490" t="s">
        <v>1029</v>
      </c>
      <c r="K490" t="s">
        <v>102</v>
      </c>
      <c r="L490" t="str">
        <f t="shared" si="7"/>
        <v>岩手県花巻市湯口</v>
      </c>
      <c r="M490">
        <v>1</v>
      </c>
      <c r="N490">
        <v>1</v>
      </c>
      <c r="O490">
        <v>0</v>
      </c>
      <c r="P490">
        <v>0</v>
      </c>
      <c r="Q490">
        <v>0</v>
      </c>
      <c r="R490">
        <v>0</v>
      </c>
    </row>
    <row r="491" spans="1:18" x14ac:dyDescent="0.15">
      <c r="A491">
        <v>3205</v>
      </c>
      <c r="B491">
        <v>2503</v>
      </c>
      <c r="C491">
        <v>250304</v>
      </c>
      <c r="D491" s="47" t="s">
        <v>4922</v>
      </c>
      <c r="E491" t="s">
        <v>67</v>
      </c>
      <c r="F491" t="s">
        <v>729</v>
      </c>
      <c r="G491" t="s">
        <v>1032</v>
      </c>
      <c r="H491" t="s">
        <v>70</v>
      </c>
      <c r="I491" t="s">
        <v>730</v>
      </c>
      <c r="J491" t="s">
        <v>1033</v>
      </c>
      <c r="L491" t="str">
        <f t="shared" si="7"/>
        <v>岩手県花巻市湯本</v>
      </c>
      <c r="M491">
        <v>0</v>
      </c>
      <c r="N491">
        <v>1</v>
      </c>
      <c r="O491">
        <v>0</v>
      </c>
      <c r="P491">
        <v>0</v>
      </c>
      <c r="Q491">
        <v>0</v>
      </c>
      <c r="R491">
        <v>0</v>
      </c>
    </row>
    <row r="492" spans="1:18" x14ac:dyDescent="0.15">
      <c r="A492">
        <v>3205</v>
      </c>
      <c r="B492">
        <v>2501</v>
      </c>
      <c r="C492">
        <v>250136</v>
      </c>
      <c r="D492" s="47" t="s">
        <v>4923</v>
      </c>
      <c r="E492" t="s">
        <v>67</v>
      </c>
      <c r="F492" t="s">
        <v>729</v>
      </c>
      <c r="G492" t="s">
        <v>1034</v>
      </c>
      <c r="H492" t="s">
        <v>70</v>
      </c>
      <c r="I492" t="s">
        <v>730</v>
      </c>
      <c r="J492" t="s">
        <v>1035</v>
      </c>
      <c r="L492" t="str">
        <f t="shared" si="7"/>
        <v>岩手県花巻市横志田</v>
      </c>
      <c r="M492">
        <v>0</v>
      </c>
      <c r="N492">
        <v>1</v>
      </c>
      <c r="O492">
        <v>0</v>
      </c>
      <c r="P492">
        <v>0</v>
      </c>
      <c r="Q492">
        <v>0</v>
      </c>
      <c r="R492">
        <v>0</v>
      </c>
    </row>
    <row r="493" spans="1:18" x14ac:dyDescent="0.15">
      <c r="A493">
        <v>3205</v>
      </c>
      <c r="B493">
        <v>25</v>
      </c>
      <c r="C493">
        <v>250072</v>
      </c>
      <c r="D493" s="47" t="s">
        <v>4924</v>
      </c>
      <c r="E493" t="s">
        <v>67</v>
      </c>
      <c r="F493" t="s">
        <v>729</v>
      </c>
      <c r="G493" t="s">
        <v>1036</v>
      </c>
      <c r="H493" t="s">
        <v>70</v>
      </c>
      <c r="I493" t="s">
        <v>730</v>
      </c>
      <c r="J493" t="s">
        <v>1037</v>
      </c>
      <c r="L493" t="str">
        <f t="shared" si="7"/>
        <v>岩手県花巻市四日町</v>
      </c>
      <c r="M493">
        <v>0</v>
      </c>
      <c r="N493">
        <v>0</v>
      </c>
      <c r="O493">
        <v>1</v>
      </c>
      <c r="P493">
        <v>0</v>
      </c>
      <c r="Q493">
        <v>0</v>
      </c>
      <c r="R493">
        <v>0</v>
      </c>
    </row>
    <row r="494" spans="1:18" x14ac:dyDescent="0.15">
      <c r="A494">
        <v>3205</v>
      </c>
      <c r="B494">
        <v>25</v>
      </c>
      <c r="C494">
        <v>250097</v>
      </c>
      <c r="D494" s="47" t="s">
        <v>4925</v>
      </c>
      <c r="E494" t="s">
        <v>67</v>
      </c>
      <c r="F494" t="s">
        <v>729</v>
      </c>
      <c r="G494" t="s">
        <v>1038</v>
      </c>
      <c r="H494" t="s">
        <v>70</v>
      </c>
      <c r="I494" t="s">
        <v>730</v>
      </c>
      <c r="J494" t="s">
        <v>1039</v>
      </c>
      <c r="L494" t="str">
        <f t="shared" si="7"/>
        <v>岩手県花巻市若葉町</v>
      </c>
      <c r="M494">
        <v>0</v>
      </c>
      <c r="N494">
        <v>0</v>
      </c>
      <c r="O494">
        <v>1</v>
      </c>
      <c r="P494">
        <v>0</v>
      </c>
      <c r="Q494">
        <v>0</v>
      </c>
      <c r="R494">
        <v>0</v>
      </c>
    </row>
    <row r="495" spans="1:18" x14ac:dyDescent="0.15">
      <c r="A495">
        <v>3206</v>
      </c>
      <c r="B495">
        <v>24</v>
      </c>
      <c r="C495">
        <v>240000</v>
      </c>
      <c r="D495" s="47" t="s">
        <v>4926</v>
      </c>
      <c r="E495" t="s">
        <v>67</v>
      </c>
      <c r="F495" t="s">
        <v>1040</v>
      </c>
      <c r="G495" t="s">
        <v>69</v>
      </c>
      <c r="H495" t="s">
        <v>70</v>
      </c>
      <c r="I495" t="s">
        <v>1041</v>
      </c>
      <c r="L495" t="str">
        <f t="shared" si="7"/>
        <v>岩手県北上市</v>
      </c>
      <c r="M495">
        <v>0</v>
      </c>
      <c r="N495">
        <v>0</v>
      </c>
      <c r="O495">
        <v>0</v>
      </c>
      <c r="P495">
        <v>0</v>
      </c>
      <c r="Q495">
        <v>0</v>
      </c>
      <c r="R495">
        <v>0</v>
      </c>
    </row>
    <row r="496" spans="1:18" x14ac:dyDescent="0.15">
      <c r="A496">
        <v>3206</v>
      </c>
      <c r="B496">
        <v>24</v>
      </c>
      <c r="C496">
        <v>240051</v>
      </c>
      <c r="D496" s="47" t="s">
        <v>4927</v>
      </c>
      <c r="E496" t="s">
        <v>67</v>
      </c>
      <c r="F496" t="s">
        <v>1040</v>
      </c>
      <c r="G496" t="s">
        <v>1042</v>
      </c>
      <c r="H496" t="s">
        <v>70</v>
      </c>
      <c r="I496" t="s">
        <v>1041</v>
      </c>
      <c r="J496" t="s">
        <v>1043</v>
      </c>
      <c r="L496" t="str">
        <f t="shared" si="7"/>
        <v>岩手県北上市相去町</v>
      </c>
      <c r="M496">
        <v>0</v>
      </c>
      <c r="N496">
        <v>1</v>
      </c>
      <c r="O496">
        <v>0</v>
      </c>
      <c r="P496">
        <v>0</v>
      </c>
      <c r="Q496">
        <v>0</v>
      </c>
      <c r="R496">
        <v>0</v>
      </c>
    </row>
    <row r="497" spans="1:18" x14ac:dyDescent="0.15">
      <c r="A497">
        <v>3206</v>
      </c>
      <c r="B497">
        <v>24</v>
      </c>
      <c r="C497">
        <v>240031</v>
      </c>
      <c r="D497" s="47" t="s">
        <v>4928</v>
      </c>
      <c r="E497" t="s">
        <v>67</v>
      </c>
      <c r="F497" t="s">
        <v>1040</v>
      </c>
      <c r="G497" t="s">
        <v>1044</v>
      </c>
      <c r="H497" t="s">
        <v>70</v>
      </c>
      <c r="I497" t="s">
        <v>1041</v>
      </c>
      <c r="J497" t="s">
        <v>1045</v>
      </c>
      <c r="L497" t="str">
        <f t="shared" si="7"/>
        <v>岩手県北上市青柳町</v>
      </c>
      <c r="M497">
        <v>0</v>
      </c>
      <c r="N497">
        <v>0</v>
      </c>
      <c r="O497">
        <v>1</v>
      </c>
      <c r="P497">
        <v>0</v>
      </c>
      <c r="Q497">
        <v>0</v>
      </c>
      <c r="R497">
        <v>0</v>
      </c>
    </row>
    <row r="498" spans="1:18" x14ac:dyDescent="0.15">
      <c r="A498">
        <v>3206</v>
      </c>
      <c r="B498">
        <v>24</v>
      </c>
      <c r="C498">
        <v>240081</v>
      </c>
      <c r="D498" s="47" t="s">
        <v>4929</v>
      </c>
      <c r="E498" t="s">
        <v>67</v>
      </c>
      <c r="F498" t="s">
        <v>1040</v>
      </c>
      <c r="G498" t="s">
        <v>1046</v>
      </c>
      <c r="H498" t="s">
        <v>70</v>
      </c>
      <c r="I498" t="s">
        <v>1041</v>
      </c>
      <c r="J498" t="s">
        <v>1047</v>
      </c>
      <c r="L498" t="str">
        <f t="shared" si="7"/>
        <v>岩手県北上市有田町</v>
      </c>
      <c r="M498">
        <v>0</v>
      </c>
      <c r="N498">
        <v>0</v>
      </c>
      <c r="O498">
        <v>0</v>
      </c>
      <c r="P498">
        <v>0</v>
      </c>
      <c r="Q498">
        <v>0</v>
      </c>
      <c r="R498">
        <v>0</v>
      </c>
    </row>
    <row r="499" spans="1:18" x14ac:dyDescent="0.15">
      <c r="A499">
        <v>3206</v>
      </c>
      <c r="B499">
        <v>24</v>
      </c>
      <c r="C499">
        <v>240001</v>
      </c>
      <c r="D499" s="47" t="s">
        <v>4930</v>
      </c>
      <c r="E499" t="s">
        <v>67</v>
      </c>
      <c r="F499" t="s">
        <v>1040</v>
      </c>
      <c r="G499" t="s">
        <v>1048</v>
      </c>
      <c r="H499" t="s">
        <v>70</v>
      </c>
      <c r="I499" t="s">
        <v>1041</v>
      </c>
      <c r="J499" t="s">
        <v>1049</v>
      </c>
      <c r="L499" t="str">
        <f t="shared" si="7"/>
        <v>岩手県北上市飯豊</v>
      </c>
      <c r="M499">
        <v>0</v>
      </c>
      <c r="N499">
        <v>1</v>
      </c>
      <c r="O499">
        <v>0</v>
      </c>
      <c r="P499">
        <v>0</v>
      </c>
      <c r="Q499">
        <v>0</v>
      </c>
      <c r="R499">
        <v>0</v>
      </c>
    </row>
    <row r="500" spans="1:18" x14ac:dyDescent="0.15">
      <c r="A500">
        <v>3206</v>
      </c>
      <c r="B500">
        <v>24</v>
      </c>
      <c r="C500">
        <v>240041</v>
      </c>
      <c r="D500" s="47" t="s">
        <v>4931</v>
      </c>
      <c r="E500" t="s">
        <v>67</v>
      </c>
      <c r="F500" t="s">
        <v>1040</v>
      </c>
      <c r="G500" t="s">
        <v>1050</v>
      </c>
      <c r="H500" t="s">
        <v>70</v>
      </c>
      <c r="I500" t="s">
        <v>1041</v>
      </c>
      <c r="J500" t="s">
        <v>1051</v>
      </c>
      <c r="L500" t="str">
        <f t="shared" si="7"/>
        <v>岩手県北上市稲瀬町</v>
      </c>
      <c r="M500">
        <v>0</v>
      </c>
      <c r="N500">
        <v>1</v>
      </c>
      <c r="O500">
        <v>0</v>
      </c>
      <c r="P500">
        <v>0</v>
      </c>
      <c r="Q500">
        <v>0</v>
      </c>
      <c r="R500">
        <v>0</v>
      </c>
    </row>
    <row r="501" spans="1:18" x14ac:dyDescent="0.15">
      <c r="A501">
        <v>3206</v>
      </c>
      <c r="B501">
        <v>24</v>
      </c>
      <c r="C501">
        <v>240021</v>
      </c>
      <c r="D501" s="47" t="s">
        <v>4932</v>
      </c>
      <c r="E501" t="s">
        <v>67</v>
      </c>
      <c r="F501" t="s">
        <v>1040</v>
      </c>
      <c r="G501" t="s">
        <v>1052</v>
      </c>
      <c r="H501" t="s">
        <v>70</v>
      </c>
      <c r="I501" t="s">
        <v>1041</v>
      </c>
      <c r="J501" t="s">
        <v>1053</v>
      </c>
      <c r="L501" t="str">
        <f t="shared" si="7"/>
        <v>岩手県北上市上野町</v>
      </c>
      <c r="M501">
        <v>0</v>
      </c>
      <c r="N501">
        <v>0</v>
      </c>
      <c r="O501">
        <v>1</v>
      </c>
      <c r="P501">
        <v>0</v>
      </c>
      <c r="Q501">
        <v>0</v>
      </c>
      <c r="R501">
        <v>0</v>
      </c>
    </row>
    <row r="502" spans="1:18" x14ac:dyDescent="0.15">
      <c r="A502">
        <v>3206</v>
      </c>
      <c r="B502">
        <v>24</v>
      </c>
      <c r="C502">
        <v>240054</v>
      </c>
      <c r="D502" s="47" t="s">
        <v>4933</v>
      </c>
      <c r="E502" t="s">
        <v>67</v>
      </c>
      <c r="F502" t="s">
        <v>1040</v>
      </c>
      <c r="G502" t="s">
        <v>1054</v>
      </c>
      <c r="H502" t="s">
        <v>70</v>
      </c>
      <c r="I502" t="s">
        <v>1041</v>
      </c>
      <c r="J502" t="s">
        <v>1055</v>
      </c>
      <c r="L502" t="str">
        <f t="shared" si="7"/>
        <v>岩手県北上市大堤東</v>
      </c>
      <c r="M502">
        <v>0</v>
      </c>
      <c r="N502">
        <v>0</v>
      </c>
      <c r="O502">
        <v>1</v>
      </c>
      <c r="P502">
        <v>0</v>
      </c>
      <c r="Q502">
        <v>0</v>
      </c>
      <c r="R502">
        <v>0</v>
      </c>
    </row>
    <row r="503" spans="1:18" x14ac:dyDescent="0.15">
      <c r="A503">
        <v>3206</v>
      </c>
      <c r="B503">
        <v>24</v>
      </c>
      <c r="C503">
        <v>240053</v>
      </c>
      <c r="D503" s="47" t="s">
        <v>4934</v>
      </c>
      <c r="E503" t="s">
        <v>67</v>
      </c>
      <c r="F503" t="s">
        <v>1040</v>
      </c>
      <c r="G503" t="s">
        <v>1056</v>
      </c>
      <c r="H503" t="s">
        <v>70</v>
      </c>
      <c r="I503" t="s">
        <v>1041</v>
      </c>
      <c r="J503" t="s">
        <v>1057</v>
      </c>
      <c r="L503" t="str">
        <f t="shared" si="7"/>
        <v>岩手県北上市大堤西</v>
      </c>
      <c r="M503">
        <v>0</v>
      </c>
      <c r="N503">
        <v>0</v>
      </c>
      <c r="O503">
        <v>1</v>
      </c>
      <c r="P503">
        <v>0</v>
      </c>
      <c r="Q503">
        <v>0</v>
      </c>
      <c r="R503">
        <v>0</v>
      </c>
    </row>
    <row r="504" spans="1:18" x14ac:dyDescent="0.15">
      <c r="A504">
        <v>3206</v>
      </c>
      <c r="B504">
        <v>24</v>
      </c>
      <c r="C504">
        <v>240055</v>
      </c>
      <c r="D504" s="47" t="s">
        <v>4935</v>
      </c>
      <c r="E504" t="s">
        <v>67</v>
      </c>
      <c r="F504" t="s">
        <v>1040</v>
      </c>
      <c r="G504" t="s">
        <v>1058</v>
      </c>
      <c r="H504" t="s">
        <v>70</v>
      </c>
      <c r="I504" t="s">
        <v>1041</v>
      </c>
      <c r="J504" t="s">
        <v>1059</v>
      </c>
      <c r="L504" t="str">
        <f t="shared" si="7"/>
        <v>岩手県北上市大堤南</v>
      </c>
      <c r="M504">
        <v>0</v>
      </c>
      <c r="N504">
        <v>0</v>
      </c>
      <c r="O504">
        <v>1</v>
      </c>
      <c r="P504">
        <v>0</v>
      </c>
      <c r="Q504">
        <v>0</v>
      </c>
      <c r="R504">
        <v>0</v>
      </c>
    </row>
    <row r="505" spans="1:18" x14ac:dyDescent="0.15">
      <c r="A505">
        <v>3206</v>
      </c>
      <c r="B505">
        <v>24</v>
      </c>
      <c r="C505">
        <v>240052</v>
      </c>
      <c r="D505" s="47" t="s">
        <v>4936</v>
      </c>
      <c r="E505" t="s">
        <v>67</v>
      </c>
      <c r="F505" t="s">
        <v>1040</v>
      </c>
      <c r="G505" t="s">
        <v>1060</v>
      </c>
      <c r="H505" t="s">
        <v>70</v>
      </c>
      <c r="I505" t="s">
        <v>1041</v>
      </c>
      <c r="J505" t="s">
        <v>1061</v>
      </c>
      <c r="L505" t="str">
        <f t="shared" si="7"/>
        <v>岩手県北上市大堤北</v>
      </c>
      <c r="M505">
        <v>0</v>
      </c>
      <c r="N505">
        <v>0</v>
      </c>
      <c r="O505">
        <v>1</v>
      </c>
      <c r="P505">
        <v>0</v>
      </c>
      <c r="Q505">
        <v>0</v>
      </c>
      <c r="R505">
        <v>0</v>
      </c>
    </row>
    <row r="506" spans="1:18" x14ac:dyDescent="0.15">
      <c r="A506">
        <v>3206</v>
      </c>
      <c r="B506">
        <v>24</v>
      </c>
      <c r="C506">
        <v>240061</v>
      </c>
      <c r="D506" s="47" t="s">
        <v>4937</v>
      </c>
      <c r="E506" t="s">
        <v>67</v>
      </c>
      <c r="F506" t="s">
        <v>1040</v>
      </c>
      <c r="G506" t="s">
        <v>113</v>
      </c>
      <c r="H506" t="s">
        <v>70</v>
      </c>
      <c r="I506" t="s">
        <v>1041</v>
      </c>
      <c r="J506" t="s">
        <v>789</v>
      </c>
      <c r="L506" t="str">
        <f t="shared" si="7"/>
        <v>岩手県北上市大通り</v>
      </c>
      <c r="M506">
        <v>0</v>
      </c>
      <c r="N506">
        <v>0</v>
      </c>
      <c r="O506">
        <v>1</v>
      </c>
      <c r="P506">
        <v>0</v>
      </c>
      <c r="Q506">
        <v>0</v>
      </c>
      <c r="R506">
        <v>0</v>
      </c>
    </row>
    <row r="507" spans="1:18" x14ac:dyDescent="0.15">
      <c r="A507">
        <v>3206</v>
      </c>
      <c r="B507">
        <v>24</v>
      </c>
      <c r="C507">
        <v>240091</v>
      </c>
      <c r="D507" s="47" t="s">
        <v>4938</v>
      </c>
      <c r="E507" t="s">
        <v>67</v>
      </c>
      <c r="F507" t="s">
        <v>1040</v>
      </c>
      <c r="G507" t="s">
        <v>1062</v>
      </c>
      <c r="H507" t="s">
        <v>70</v>
      </c>
      <c r="I507" t="s">
        <v>1041</v>
      </c>
      <c r="J507" t="s">
        <v>1063</v>
      </c>
      <c r="L507" t="str">
        <f t="shared" si="7"/>
        <v>岩手県北上市大曲町</v>
      </c>
      <c r="M507">
        <v>0</v>
      </c>
      <c r="N507">
        <v>0</v>
      </c>
      <c r="O507">
        <v>0</v>
      </c>
      <c r="P507">
        <v>0</v>
      </c>
      <c r="Q507">
        <v>0</v>
      </c>
      <c r="R507">
        <v>0</v>
      </c>
    </row>
    <row r="508" spans="1:18" x14ac:dyDescent="0.15">
      <c r="A508">
        <v>3206</v>
      </c>
      <c r="B508">
        <v>24</v>
      </c>
      <c r="C508">
        <v>240056</v>
      </c>
      <c r="D508" s="47" t="s">
        <v>4939</v>
      </c>
      <c r="E508" t="s">
        <v>67</v>
      </c>
      <c r="F508" t="s">
        <v>1040</v>
      </c>
      <c r="G508" t="s">
        <v>1064</v>
      </c>
      <c r="H508" t="s">
        <v>70</v>
      </c>
      <c r="I508" t="s">
        <v>1041</v>
      </c>
      <c r="J508" t="s">
        <v>1065</v>
      </c>
      <c r="L508" t="str">
        <f t="shared" si="7"/>
        <v>岩手県北上市鬼柳町</v>
      </c>
      <c r="M508">
        <v>0</v>
      </c>
      <c r="N508">
        <v>1</v>
      </c>
      <c r="O508">
        <v>0</v>
      </c>
      <c r="P508">
        <v>0</v>
      </c>
      <c r="Q508">
        <v>0</v>
      </c>
      <c r="R508">
        <v>0</v>
      </c>
    </row>
    <row r="509" spans="1:18" x14ac:dyDescent="0.15">
      <c r="A509">
        <v>3206</v>
      </c>
      <c r="B509">
        <v>24</v>
      </c>
      <c r="C509">
        <v>240062</v>
      </c>
      <c r="D509" s="47" t="s">
        <v>4940</v>
      </c>
      <c r="E509" t="s">
        <v>67</v>
      </c>
      <c r="F509" t="s">
        <v>1040</v>
      </c>
      <c r="G509" t="s">
        <v>806</v>
      </c>
      <c r="H509" t="s">
        <v>70</v>
      </c>
      <c r="I509" t="s">
        <v>1041</v>
      </c>
      <c r="J509" t="s">
        <v>1066</v>
      </c>
      <c r="L509" t="str">
        <f t="shared" si="7"/>
        <v>岩手県北上市鍛冶町</v>
      </c>
      <c r="M509">
        <v>0</v>
      </c>
      <c r="N509">
        <v>0</v>
      </c>
      <c r="O509">
        <v>1</v>
      </c>
      <c r="P509">
        <v>0</v>
      </c>
      <c r="Q509">
        <v>0</v>
      </c>
      <c r="R509">
        <v>0</v>
      </c>
    </row>
    <row r="510" spans="1:18" x14ac:dyDescent="0.15">
      <c r="A510">
        <v>3206</v>
      </c>
      <c r="B510">
        <v>24</v>
      </c>
      <c r="C510">
        <v>240071</v>
      </c>
      <c r="D510" s="47" t="s">
        <v>4941</v>
      </c>
      <c r="E510" t="s">
        <v>67</v>
      </c>
      <c r="F510" t="s">
        <v>1040</v>
      </c>
      <c r="G510" t="s">
        <v>1067</v>
      </c>
      <c r="H510" t="s">
        <v>70</v>
      </c>
      <c r="I510" t="s">
        <v>1041</v>
      </c>
      <c r="J510" t="s">
        <v>1068</v>
      </c>
      <c r="L510" t="str">
        <f t="shared" si="7"/>
        <v>岩手県北上市上江釣子</v>
      </c>
      <c r="M510">
        <v>0</v>
      </c>
      <c r="N510">
        <v>1</v>
      </c>
      <c r="O510">
        <v>0</v>
      </c>
      <c r="P510">
        <v>0</v>
      </c>
      <c r="Q510">
        <v>0</v>
      </c>
      <c r="R510">
        <v>0</v>
      </c>
    </row>
    <row r="511" spans="1:18" x14ac:dyDescent="0.15">
      <c r="A511">
        <v>3206</v>
      </c>
      <c r="B511">
        <v>24</v>
      </c>
      <c r="C511">
        <v>240057</v>
      </c>
      <c r="D511" s="47" t="s">
        <v>4942</v>
      </c>
      <c r="E511" t="s">
        <v>67</v>
      </c>
      <c r="F511" t="s">
        <v>1040</v>
      </c>
      <c r="G511" t="s">
        <v>1069</v>
      </c>
      <c r="H511" t="s">
        <v>70</v>
      </c>
      <c r="I511" t="s">
        <v>1041</v>
      </c>
      <c r="J511" t="s">
        <v>1070</v>
      </c>
      <c r="L511" t="str">
        <f t="shared" si="7"/>
        <v>岩手県北上市上鬼柳</v>
      </c>
      <c r="M511">
        <v>0</v>
      </c>
      <c r="N511">
        <v>1</v>
      </c>
      <c r="O511">
        <v>0</v>
      </c>
      <c r="P511">
        <v>0</v>
      </c>
      <c r="Q511">
        <v>0</v>
      </c>
      <c r="R511">
        <v>0</v>
      </c>
    </row>
    <row r="512" spans="1:18" x14ac:dyDescent="0.15">
      <c r="A512">
        <v>3206</v>
      </c>
      <c r="B512">
        <v>24</v>
      </c>
      <c r="C512">
        <v>240032</v>
      </c>
      <c r="D512" s="47" t="s">
        <v>4943</v>
      </c>
      <c r="E512" t="s">
        <v>67</v>
      </c>
      <c r="F512" t="s">
        <v>1040</v>
      </c>
      <c r="G512" t="s">
        <v>1071</v>
      </c>
      <c r="H512" t="s">
        <v>70</v>
      </c>
      <c r="I512" t="s">
        <v>1041</v>
      </c>
      <c r="J512" t="s">
        <v>1072</v>
      </c>
      <c r="L512" t="str">
        <f t="shared" si="7"/>
        <v>岩手県北上市川岸</v>
      </c>
      <c r="M512">
        <v>0</v>
      </c>
      <c r="N512">
        <v>0</v>
      </c>
      <c r="O512">
        <v>1</v>
      </c>
      <c r="P512">
        <v>0</v>
      </c>
      <c r="Q512">
        <v>0</v>
      </c>
      <c r="R512">
        <v>0</v>
      </c>
    </row>
    <row r="513" spans="1:18" x14ac:dyDescent="0.15">
      <c r="A513">
        <v>3206</v>
      </c>
      <c r="B513">
        <v>24</v>
      </c>
      <c r="C513">
        <v>240072</v>
      </c>
      <c r="D513" s="47" t="s">
        <v>4944</v>
      </c>
      <c r="E513" t="s">
        <v>67</v>
      </c>
      <c r="F513" t="s">
        <v>1040</v>
      </c>
      <c r="G513" t="s">
        <v>1073</v>
      </c>
      <c r="H513" t="s">
        <v>70</v>
      </c>
      <c r="I513" t="s">
        <v>1041</v>
      </c>
      <c r="J513" t="s">
        <v>1074</v>
      </c>
      <c r="L513" t="str">
        <f t="shared" si="7"/>
        <v>岩手県北上市北鬼柳</v>
      </c>
      <c r="M513">
        <v>0</v>
      </c>
      <c r="N513">
        <v>1</v>
      </c>
      <c r="O513">
        <v>0</v>
      </c>
      <c r="P513">
        <v>0</v>
      </c>
      <c r="Q513">
        <v>0</v>
      </c>
      <c r="R513">
        <v>0</v>
      </c>
    </row>
    <row r="514" spans="1:18" x14ac:dyDescent="0.15">
      <c r="A514">
        <v>3206</v>
      </c>
      <c r="B514">
        <v>2401</v>
      </c>
      <c r="C514">
        <v>240102</v>
      </c>
      <c r="D514" s="47" t="s">
        <v>4945</v>
      </c>
      <c r="E514" t="s">
        <v>67</v>
      </c>
      <c r="F514" t="s">
        <v>1040</v>
      </c>
      <c r="G514" t="s">
        <v>1075</v>
      </c>
      <c r="H514" t="s">
        <v>70</v>
      </c>
      <c r="I514" t="s">
        <v>1041</v>
      </c>
      <c r="J514" t="s">
        <v>1076</v>
      </c>
      <c r="K514" t="s">
        <v>1077</v>
      </c>
      <c r="L514" t="str">
        <f t="shared" si="7"/>
        <v>岩手県北上市北工業団地</v>
      </c>
      <c r="M514">
        <v>1</v>
      </c>
      <c r="N514">
        <v>0</v>
      </c>
      <c r="O514">
        <v>0</v>
      </c>
      <c r="P514">
        <v>0</v>
      </c>
      <c r="Q514">
        <v>0</v>
      </c>
      <c r="R514">
        <v>0</v>
      </c>
    </row>
    <row r="515" spans="1:18" x14ac:dyDescent="0.15">
      <c r="A515">
        <v>3206</v>
      </c>
      <c r="B515">
        <v>24</v>
      </c>
      <c r="C515">
        <v>240002</v>
      </c>
      <c r="D515" s="47" t="s">
        <v>4946</v>
      </c>
      <c r="E515" t="s">
        <v>67</v>
      </c>
      <c r="F515" t="s">
        <v>1040</v>
      </c>
      <c r="G515" t="s">
        <v>1078</v>
      </c>
      <c r="H515" t="s">
        <v>70</v>
      </c>
      <c r="I515" t="s">
        <v>1041</v>
      </c>
      <c r="J515" t="s">
        <v>1076</v>
      </c>
      <c r="K515" t="s">
        <v>102</v>
      </c>
      <c r="L515" t="str">
        <f t="shared" ref="L515:L578" si="8">H515&amp;I515&amp;J515</f>
        <v>岩手県北上市北工業団地</v>
      </c>
      <c r="M515">
        <v>1</v>
      </c>
      <c r="N515">
        <v>0</v>
      </c>
      <c r="O515">
        <v>0</v>
      </c>
      <c r="P515">
        <v>0</v>
      </c>
      <c r="Q515">
        <v>0</v>
      </c>
      <c r="R515">
        <v>0</v>
      </c>
    </row>
    <row r="516" spans="1:18" x14ac:dyDescent="0.15">
      <c r="A516">
        <v>3206</v>
      </c>
      <c r="B516">
        <v>2402</v>
      </c>
      <c r="C516">
        <v>240211</v>
      </c>
      <c r="D516" s="47" t="s">
        <v>4947</v>
      </c>
      <c r="E516" t="s">
        <v>67</v>
      </c>
      <c r="F516" t="s">
        <v>1040</v>
      </c>
      <c r="G516" t="s">
        <v>1079</v>
      </c>
      <c r="H516" t="s">
        <v>70</v>
      </c>
      <c r="I516" t="s">
        <v>1041</v>
      </c>
      <c r="J516" t="s">
        <v>1080</v>
      </c>
      <c r="L516" t="str">
        <f t="shared" si="8"/>
        <v>岩手県北上市口内町</v>
      </c>
      <c r="M516">
        <v>0</v>
      </c>
      <c r="N516">
        <v>1</v>
      </c>
      <c r="O516">
        <v>0</v>
      </c>
      <c r="P516">
        <v>0</v>
      </c>
      <c r="Q516">
        <v>0</v>
      </c>
      <c r="R516">
        <v>0</v>
      </c>
    </row>
    <row r="517" spans="1:18" x14ac:dyDescent="0.15">
      <c r="A517">
        <v>3206</v>
      </c>
      <c r="B517">
        <v>24</v>
      </c>
      <c r="C517">
        <v>240063</v>
      </c>
      <c r="D517" s="47" t="s">
        <v>4948</v>
      </c>
      <c r="E517" t="s">
        <v>67</v>
      </c>
      <c r="F517" t="s">
        <v>1040</v>
      </c>
      <c r="G517" t="s">
        <v>1081</v>
      </c>
      <c r="H517" t="s">
        <v>70</v>
      </c>
      <c r="I517" t="s">
        <v>1041</v>
      </c>
      <c r="J517" t="s">
        <v>1082</v>
      </c>
      <c r="L517" t="str">
        <f t="shared" si="8"/>
        <v>岩手県北上市九年橋</v>
      </c>
      <c r="M517">
        <v>0</v>
      </c>
      <c r="N517">
        <v>0</v>
      </c>
      <c r="O517">
        <v>1</v>
      </c>
      <c r="P517">
        <v>0</v>
      </c>
      <c r="Q517">
        <v>0</v>
      </c>
      <c r="R517">
        <v>0</v>
      </c>
    </row>
    <row r="518" spans="1:18" x14ac:dyDescent="0.15">
      <c r="A518">
        <v>3206</v>
      </c>
      <c r="B518">
        <v>24</v>
      </c>
      <c r="C518">
        <v>240042</v>
      </c>
      <c r="D518" s="47" t="s">
        <v>4949</v>
      </c>
      <c r="E518" t="s">
        <v>67</v>
      </c>
      <c r="F518" t="s">
        <v>1040</v>
      </c>
      <c r="G518" t="s">
        <v>1083</v>
      </c>
      <c r="H518" t="s">
        <v>70</v>
      </c>
      <c r="I518" t="s">
        <v>1041</v>
      </c>
      <c r="J518" t="s">
        <v>1084</v>
      </c>
      <c r="L518" t="str">
        <f t="shared" si="8"/>
        <v>岩手県北上市黒岩</v>
      </c>
      <c r="M518">
        <v>0</v>
      </c>
      <c r="N518">
        <v>1</v>
      </c>
      <c r="O518">
        <v>0</v>
      </c>
      <c r="P518">
        <v>0</v>
      </c>
      <c r="Q518">
        <v>0</v>
      </c>
      <c r="R518">
        <v>0</v>
      </c>
    </row>
    <row r="519" spans="1:18" x14ac:dyDescent="0.15">
      <c r="A519">
        <v>3206</v>
      </c>
      <c r="B519">
        <v>24</v>
      </c>
      <c r="C519">
        <v>240022</v>
      </c>
      <c r="D519" s="47" t="s">
        <v>4950</v>
      </c>
      <c r="E519" t="s">
        <v>67</v>
      </c>
      <c r="F519" t="s">
        <v>1040</v>
      </c>
      <c r="G519" t="s">
        <v>1085</v>
      </c>
      <c r="H519" t="s">
        <v>70</v>
      </c>
      <c r="I519" t="s">
        <v>1041</v>
      </c>
      <c r="J519" t="s">
        <v>1086</v>
      </c>
      <c r="L519" t="str">
        <f t="shared" si="8"/>
        <v>岩手県北上市黒沢尻</v>
      </c>
      <c r="M519">
        <v>0</v>
      </c>
      <c r="N519">
        <v>0</v>
      </c>
      <c r="O519">
        <v>1</v>
      </c>
      <c r="P519">
        <v>0</v>
      </c>
      <c r="Q519">
        <v>0</v>
      </c>
      <c r="R519">
        <v>0</v>
      </c>
    </row>
    <row r="520" spans="1:18" x14ac:dyDescent="0.15">
      <c r="A520">
        <v>3206</v>
      </c>
      <c r="B520">
        <v>2401</v>
      </c>
      <c r="C520">
        <v>240105</v>
      </c>
      <c r="D520" s="47" t="s">
        <v>4951</v>
      </c>
      <c r="E520" t="s">
        <v>67</v>
      </c>
      <c r="F520" t="s">
        <v>1040</v>
      </c>
      <c r="G520" t="s">
        <v>1087</v>
      </c>
      <c r="H520" t="s">
        <v>70</v>
      </c>
      <c r="I520" t="s">
        <v>1041</v>
      </c>
      <c r="J520" t="s">
        <v>1088</v>
      </c>
      <c r="L520" t="str">
        <f t="shared" si="8"/>
        <v>岩手県北上市小鳥崎</v>
      </c>
      <c r="M520">
        <v>0</v>
      </c>
      <c r="N520">
        <v>1</v>
      </c>
      <c r="O520">
        <v>0</v>
      </c>
      <c r="P520">
        <v>0</v>
      </c>
      <c r="Q520">
        <v>0</v>
      </c>
      <c r="R520">
        <v>0</v>
      </c>
    </row>
    <row r="521" spans="1:18" x14ac:dyDescent="0.15">
      <c r="A521">
        <v>3206</v>
      </c>
      <c r="B521">
        <v>24</v>
      </c>
      <c r="C521">
        <v>240033</v>
      </c>
      <c r="D521" s="47" t="s">
        <v>4952</v>
      </c>
      <c r="E521" t="s">
        <v>67</v>
      </c>
      <c r="F521" t="s">
        <v>1040</v>
      </c>
      <c r="G521" t="s">
        <v>1089</v>
      </c>
      <c r="H521" t="s">
        <v>70</v>
      </c>
      <c r="I521" t="s">
        <v>1041</v>
      </c>
      <c r="J521" t="s">
        <v>1090</v>
      </c>
      <c r="L521" t="str">
        <f t="shared" si="8"/>
        <v>岩手県北上市幸町</v>
      </c>
      <c r="M521">
        <v>0</v>
      </c>
      <c r="N521">
        <v>0</v>
      </c>
      <c r="O521">
        <v>0</v>
      </c>
      <c r="P521">
        <v>0</v>
      </c>
      <c r="Q521">
        <v>0</v>
      </c>
      <c r="R521">
        <v>0</v>
      </c>
    </row>
    <row r="522" spans="1:18" x14ac:dyDescent="0.15">
      <c r="A522">
        <v>3206</v>
      </c>
      <c r="B522">
        <v>24</v>
      </c>
      <c r="C522">
        <v>240084</v>
      </c>
      <c r="D522" s="47" t="s">
        <v>4953</v>
      </c>
      <c r="E522" t="s">
        <v>67</v>
      </c>
      <c r="F522" t="s">
        <v>1040</v>
      </c>
      <c r="G522" t="s">
        <v>1091</v>
      </c>
      <c r="H522" t="s">
        <v>70</v>
      </c>
      <c r="I522" t="s">
        <v>1041</v>
      </c>
      <c r="J522" t="s">
        <v>1092</v>
      </c>
      <c r="L522" t="str">
        <f t="shared" si="8"/>
        <v>岩手県北上市さくら通り</v>
      </c>
      <c r="M522">
        <v>0</v>
      </c>
      <c r="N522">
        <v>0</v>
      </c>
      <c r="O522">
        <v>1</v>
      </c>
      <c r="P522">
        <v>0</v>
      </c>
      <c r="Q522">
        <v>0</v>
      </c>
      <c r="R522">
        <v>0</v>
      </c>
    </row>
    <row r="523" spans="1:18" x14ac:dyDescent="0.15">
      <c r="A523">
        <v>3206</v>
      </c>
      <c r="B523">
        <v>24</v>
      </c>
      <c r="C523">
        <v>240023</v>
      </c>
      <c r="D523" s="47" t="s">
        <v>4954</v>
      </c>
      <c r="E523" t="s">
        <v>67</v>
      </c>
      <c r="F523" t="s">
        <v>1040</v>
      </c>
      <c r="G523" t="s">
        <v>1093</v>
      </c>
      <c r="H523" t="s">
        <v>70</v>
      </c>
      <c r="I523" t="s">
        <v>1041</v>
      </c>
      <c r="J523" t="s">
        <v>1094</v>
      </c>
      <c r="L523" t="str">
        <f t="shared" si="8"/>
        <v>岩手県北上市里分</v>
      </c>
      <c r="M523">
        <v>0</v>
      </c>
      <c r="N523">
        <v>1</v>
      </c>
      <c r="O523">
        <v>0</v>
      </c>
      <c r="P523">
        <v>0</v>
      </c>
      <c r="Q523">
        <v>0</v>
      </c>
      <c r="R523">
        <v>0</v>
      </c>
    </row>
    <row r="524" spans="1:18" x14ac:dyDescent="0.15">
      <c r="A524">
        <v>3206</v>
      </c>
      <c r="B524">
        <v>2401</v>
      </c>
      <c r="C524">
        <v>240103</v>
      </c>
      <c r="D524" s="47" t="s">
        <v>4955</v>
      </c>
      <c r="E524" t="s">
        <v>67</v>
      </c>
      <c r="F524" t="s">
        <v>1040</v>
      </c>
      <c r="G524" t="s">
        <v>1095</v>
      </c>
      <c r="H524" t="s">
        <v>70</v>
      </c>
      <c r="I524" t="s">
        <v>1041</v>
      </c>
      <c r="J524" t="s">
        <v>1096</v>
      </c>
      <c r="L524" t="str">
        <f t="shared" si="8"/>
        <v>岩手県北上市更木</v>
      </c>
      <c r="M524">
        <v>0</v>
      </c>
      <c r="N524">
        <v>1</v>
      </c>
      <c r="O524">
        <v>0</v>
      </c>
      <c r="P524">
        <v>0</v>
      </c>
      <c r="Q524">
        <v>0</v>
      </c>
      <c r="R524">
        <v>0</v>
      </c>
    </row>
    <row r="525" spans="1:18" x14ac:dyDescent="0.15">
      <c r="A525">
        <v>3206</v>
      </c>
      <c r="B525">
        <v>24</v>
      </c>
      <c r="C525">
        <v>240073</v>
      </c>
      <c r="D525" s="47" t="s">
        <v>4956</v>
      </c>
      <c r="E525" t="s">
        <v>67</v>
      </c>
      <c r="F525" t="s">
        <v>1040</v>
      </c>
      <c r="G525" t="s">
        <v>1097</v>
      </c>
      <c r="H525" t="s">
        <v>70</v>
      </c>
      <c r="I525" t="s">
        <v>1041</v>
      </c>
      <c r="J525" t="s">
        <v>1098</v>
      </c>
      <c r="L525" t="str">
        <f t="shared" si="8"/>
        <v>岩手県北上市下江釣子</v>
      </c>
      <c r="M525">
        <v>0</v>
      </c>
      <c r="N525">
        <v>1</v>
      </c>
      <c r="O525">
        <v>0</v>
      </c>
      <c r="P525">
        <v>0</v>
      </c>
      <c r="Q525">
        <v>0</v>
      </c>
      <c r="R525">
        <v>0</v>
      </c>
    </row>
    <row r="526" spans="1:18" x14ac:dyDescent="0.15">
      <c r="A526">
        <v>3206</v>
      </c>
      <c r="B526">
        <v>24</v>
      </c>
      <c r="C526">
        <v>240058</v>
      </c>
      <c r="D526" s="47" t="s">
        <v>4957</v>
      </c>
      <c r="E526" t="s">
        <v>67</v>
      </c>
      <c r="F526" t="s">
        <v>1040</v>
      </c>
      <c r="G526" t="s">
        <v>1099</v>
      </c>
      <c r="H526" t="s">
        <v>70</v>
      </c>
      <c r="I526" t="s">
        <v>1041</v>
      </c>
      <c r="J526" t="s">
        <v>1100</v>
      </c>
      <c r="L526" t="str">
        <f t="shared" si="8"/>
        <v>岩手県北上市下鬼柳</v>
      </c>
      <c r="M526">
        <v>0</v>
      </c>
      <c r="N526">
        <v>1</v>
      </c>
      <c r="O526">
        <v>0</v>
      </c>
      <c r="P526">
        <v>0</v>
      </c>
      <c r="Q526">
        <v>0</v>
      </c>
      <c r="R526">
        <v>0</v>
      </c>
    </row>
    <row r="527" spans="1:18" x14ac:dyDescent="0.15">
      <c r="A527">
        <v>3206</v>
      </c>
      <c r="B527">
        <v>24</v>
      </c>
      <c r="C527">
        <v>240092</v>
      </c>
      <c r="D527" s="47" t="s">
        <v>4958</v>
      </c>
      <c r="E527" t="s">
        <v>67</v>
      </c>
      <c r="F527" t="s">
        <v>1040</v>
      </c>
      <c r="G527" t="s">
        <v>1101</v>
      </c>
      <c r="H527" t="s">
        <v>70</v>
      </c>
      <c r="I527" t="s">
        <v>1041</v>
      </c>
      <c r="J527" t="s">
        <v>1102</v>
      </c>
      <c r="L527" t="str">
        <f t="shared" si="8"/>
        <v>岩手県北上市新穀町</v>
      </c>
      <c r="M527">
        <v>0</v>
      </c>
      <c r="N527">
        <v>0</v>
      </c>
      <c r="O527">
        <v>1</v>
      </c>
      <c r="P527">
        <v>0</v>
      </c>
      <c r="Q527">
        <v>0</v>
      </c>
      <c r="R527">
        <v>0</v>
      </c>
    </row>
    <row r="528" spans="1:18" x14ac:dyDescent="0.15">
      <c r="A528">
        <v>3206</v>
      </c>
      <c r="B528">
        <v>24</v>
      </c>
      <c r="C528">
        <v>240034</v>
      </c>
      <c r="D528" s="47" t="s">
        <v>4959</v>
      </c>
      <c r="E528" t="s">
        <v>67</v>
      </c>
      <c r="F528" t="s">
        <v>1040</v>
      </c>
      <c r="G528" t="s">
        <v>872</v>
      </c>
      <c r="H528" t="s">
        <v>70</v>
      </c>
      <c r="I528" t="s">
        <v>1041</v>
      </c>
      <c r="J528" t="s">
        <v>873</v>
      </c>
      <c r="L528" t="str">
        <f t="shared" si="8"/>
        <v>岩手県北上市諏訪町</v>
      </c>
      <c r="M528">
        <v>0</v>
      </c>
      <c r="N528">
        <v>0</v>
      </c>
      <c r="O528">
        <v>1</v>
      </c>
      <c r="P528">
        <v>0</v>
      </c>
      <c r="Q528">
        <v>0</v>
      </c>
      <c r="R528">
        <v>0</v>
      </c>
    </row>
    <row r="529" spans="1:18" x14ac:dyDescent="0.15">
      <c r="A529">
        <v>3206</v>
      </c>
      <c r="B529">
        <v>24</v>
      </c>
      <c r="C529">
        <v>240043</v>
      </c>
      <c r="D529" s="47" t="s">
        <v>4960</v>
      </c>
      <c r="E529" t="s">
        <v>67</v>
      </c>
      <c r="F529" t="s">
        <v>1040</v>
      </c>
      <c r="G529" t="s">
        <v>1103</v>
      </c>
      <c r="H529" t="s">
        <v>70</v>
      </c>
      <c r="I529" t="s">
        <v>1041</v>
      </c>
      <c r="J529" t="s">
        <v>1104</v>
      </c>
      <c r="L529" t="str">
        <f t="shared" si="8"/>
        <v>岩手県北上市立花</v>
      </c>
      <c r="M529">
        <v>0</v>
      </c>
      <c r="N529">
        <v>1</v>
      </c>
      <c r="O529">
        <v>0</v>
      </c>
      <c r="P529">
        <v>0</v>
      </c>
      <c r="Q529">
        <v>0</v>
      </c>
      <c r="R529">
        <v>0</v>
      </c>
    </row>
    <row r="530" spans="1:18" x14ac:dyDescent="0.15">
      <c r="A530">
        <v>3206</v>
      </c>
      <c r="B530">
        <v>24</v>
      </c>
      <c r="C530">
        <v>240011</v>
      </c>
      <c r="D530" s="47" t="s">
        <v>4961</v>
      </c>
      <c r="E530" t="s">
        <v>67</v>
      </c>
      <c r="F530" t="s">
        <v>1040</v>
      </c>
      <c r="G530" t="s">
        <v>1105</v>
      </c>
      <c r="H530" t="s">
        <v>70</v>
      </c>
      <c r="I530" t="s">
        <v>1041</v>
      </c>
      <c r="J530" t="s">
        <v>1106</v>
      </c>
      <c r="L530" t="str">
        <f t="shared" si="8"/>
        <v>岩手県北上市堤ケ丘</v>
      </c>
      <c r="M530">
        <v>0</v>
      </c>
      <c r="N530">
        <v>0</v>
      </c>
      <c r="O530">
        <v>1</v>
      </c>
      <c r="P530">
        <v>0</v>
      </c>
      <c r="Q530">
        <v>0</v>
      </c>
      <c r="R530">
        <v>0</v>
      </c>
    </row>
    <row r="531" spans="1:18" x14ac:dyDescent="0.15">
      <c r="A531">
        <v>3206</v>
      </c>
      <c r="B531">
        <v>24</v>
      </c>
      <c r="C531">
        <v>240012</v>
      </c>
      <c r="D531" s="47" t="s">
        <v>4962</v>
      </c>
      <c r="E531" t="s">
        <v>67</v>
      </c>
      <c r="F531" t="s">
        <v>1040</v>
      </c>
      <c r="G531" t="s">
        <v>1107</v>
      </c>
      <c r="H531" t="s">
        <v>70</v>
      </c>
      <c r="I531" t="s">
        <v>1041</v>
      </c>
      <c r="J531" t="s">
        <v>1108</v>
      </c>
      <c r="L531" t="str">
        <f t="shared" si="8"/>
        <v>岩手県北上市常盤台</v>
      </c>
      <c r="M531">
        <v>0</v>
      </c>
      <c r="N531">
        <v>0</v>
      </c>
      <c r="O531">
        <v>1</v>
      </c>
      <c r="P531">
        <v>0</v>
      </c>
      <c r="Q531">
        <v>0</v>
      </c>
      <c r="R531">
        <v>0</v>
      </c>
    </row>
    <row r="532" spans="1:18" x14ac:dyDescent="0.15">
      <c r="A532">
        <v>3206</v>
      </c>
      <c r="B532">
        <v>24</v>
      </c>
      <c r="C532">
        <v>240024</v>
      </c>
      <c r="D532" s="47" t="s">
        <v>4963</v>
      </c>
      <c r="E532" t="s">
        <v>67</v>
      </c>
      <c r="F532" t="s">
        <v>1040</v>
      </c>
      <c r="G532" t="s">
        <v>1109</v>
      </c>
      <c r="H532" t="s">
        <v>70</v>
      </c>
      <c r="I532" t="s">
        <v>1041</v>
      </c>
      <c r="J532" t="s">
        <v>1110</v>
      </c>
      <c r="L532" t="str">
        <f t="shared" si="8"/>
        <v>岩手県北上市中野町</v>
      </c>
      <c r="M532">
        <v>0</v>
      </c>
      <c r="N532">
        <v>0</v>
      </c>
      <c r="O532">
        <v>1</v>
      </c>
      <c r="P532">
        <v>0</v>
      </c>
      <c r="Q532">
        <v>0</v>
      </c>
      <c r="R532">
        <v>0</v>
      </c>
    </row>
    <row r="533" spans="1:18" x14ac:dyDescent="0.15">
      <c r="A533">
        <v>3206</v>
      </c>
      <c r="B533">
        <v>24</v>
      </c>
      <c r="C533">
        <v>240074</v>
      </c>
      <c r="D533" s="47" t="s">
        <v>4964</v>
      </c>
      <c r="E533" t="s">
        <v>67</v>
      </c>
      <c r="F533" t="s">
        <v>1040</v>
      </c>
      <c r="G533" t="s">
        <v>1111</v>
      </c>
      <c r="H533" t="s">
        <v>70</v>
      </c>
      <c r="I533" t="s">
        <v>1041</v>
      </c>
      <c r="J533" t="s">
        <v>1112</v>
      </c>
      <c r="L533" t="str">
        <f t="shared" si="8"/>
        <v>岩手県北上市滑田</v>
      </c>
      <c r="M533">
        <v>0</v>
      </c>
      <c r="N533">
        <v>1</v>
      </c>
      <c r="O533">
        <v>0</v>
      </c>
      <c r="P533">
        <v>0</v>
      </c>
      <c r="Q533">
        <v>0</v>
      </c>
      <c r="R533">
        <v>0</v>
      </c>
    </row>
    <row r="534" spans="1:18" x14ac:dyDescent="0.15">
      <c r="A534">
        <v>3206</v>
      </c>
      <c r="B534">
        <v>24</v>
      </c>
      <c r="C534">
        <v>240003</v>
      </c>
      <c r="D534" s="47" t="s">
        <v>4965</v>
      </c>
      <c r="E534" t="s">
        <v>67</v>
      </c>
      <c r="F534" t="s">
        <v>1040</v>
      </c>
      <c r="G534" t="s">
        <v>968</v>
      </c>
      <c r="H534" t="s">
        <v>70</v>
      </c>
      <c r="I534" t="s">
        <v>1041</v>
      </c>
      <c r="J534" t="s">
        <v>969</v>
      </c>
      <c r="L534" t="str">
        <f t="shared" si="8"/>
        <v>岩手県北上市成田</v>
      </c>
      <c r="M534">
        <v>0</v>
      </c>
      <c r="N534">
        <v>1</v>
      </c>
      <c r="O534">
        <v>0</v>
      </c>
      <c r="P534">
        <v>0</v>
      </c>
      <c r="Q534">
        <v>0</v>
      </c>
      <c r="R534">
        <v>0</v>
      </c>
    </row>
    <row r="535" spans="1:18" x14ac:dyDescent="0.15">
      <c r="A535">
        <v>3206</v>
      </c>
      <c r="B535">
        <v>24</v>
      </c>
      <c r="C535">
        <v>240075</v>
      </c>
      <c r="D535" s="47" t="s">
        <v>4966</v>
      </c>
      <c r="E535" t="s">
        <v>67</v>
      </c>
      <c r="F535" t="s">
        <v>1040</v>
      </c>
      <c r="G535" t="s">
        <v>1113</v>
      </c>
      <c r="H535" t="s">
        <v>70</v>
      </c>
      <c r="I535" t="s">
        <v>1041</v>
      </c>
      <c r="J535" t="s">
        <v>1114</v>
      </c>
      <c r="L535" t="str">
        <f t="shared" si="8"/>
        <v>岩手県北上市新平</v>
      </c>
      <c r="M535">
        <v>0</v>
      </c>
      <c r="N535">
        <v>1</v>
      </c>
      <c r="O535">
        <v>0</v>
      </c>
      <c r="P535">
        <v>0</v>
      </c>
      <c r="Q535">
        <v>0</v>
      </c>
      <c r="R535">
        <v>0</v>
      </c>
    </row>
    <row r="536" spans="1:18" x14ac:dyDescent="0.15">
      <c r="A536">
        <v>3206</v>
      </c>
      <c r="B536">
        <v>24</v>
      </c>
      <c r="C536">
        <v>240076</v>
      </c>
      <c r="D536" s="47" t="s">
        <v>4967</v>
      </c>
      <c r="E536" t="s">
        <v>67</v>
      </c>
      <c r="F536" t="s">
        <v>1040</v>
      </c>
      <c r="G536" t="s">
        <v>1115</v>
      </c>
      <c r="H536" t="s">
        <v>70</v>
      </c>
      <c r="I536" t="s">
        <v>1041</v>
      </c>
      <c r="J536" t="s">
        <v>1116</v>
      </c>
      <c r="L536" t="str">
        <f t="shared" si="8"/>
        <v>岩手県北上市鳩岡崎</v>
      </c>
      <c r="M536">
        <v>0</v>
      </c>
      <c r="N536">
        <v>1</v>
      </c>
      <c r="O536">
        <v>0</v>
      </c>
      <c r="P536">
        <v>0</v>
      </c>
      <c r="Q536">
        <v>0</v>
      </c>
      <c r="R536">
        <v>0</v>
      </c>
    </row>
    <row r="537" spans="1:18" x14ac:dyDescent="0.15">
      <c r="A537">
        <v>3206</v>
      </c>
      <c r="B537">
        <v>24</v>
      </c>
      <c r="C537">
        <v>240035</v>
      </c>
      <c r="D537" s="47" t="s">
        <v>4968</v>
      </c>
      <c r="E537" t="s">
        <v>67</v>
      </c>
      <c r="F537" t="s">
        <v>1040</v>
      </c>
      <c r="G537" t="s">
        <v>1117</v>
      </c>
      <c r="H537" t="s">
        <v>70</v>
      </c>
      <c r="I537" t="s">
        <v>1041</v>
      </c>
      <c r="J537" t="s">
        <v>1118</v>
      </c>
      <c r="L537" t="str">
        <f t="shared" si="8"/>
        <v>岩手県北上市花園町</v>
      </c>
      <c r="M537">
        <v>0</v>
      </c>
      <c r="N537">
        <v>0</v>
      </c>
      <c r="O537">
        <v>1</v>
      </c>
      <c r="P537">
        <v>0</v>
      </c>
      <c r="Q537">
        <v>0</v>
      </c>
      <c r="R537">
        <v>0</v>
      </c>
    </row>
    <row r="538" spans="1:18" x14ac:dyDescent="0.15">
      <c r="A538">
        <v>3206</v>
      </c>
      <c r="B538">
        <v>24</v>
      </c>
      <c r="C538">
        <v>240044</v>
      </c>
      <c r="D538" s="47" t="s">
        <v>4969</v>
      </c>
      <c r="E538" t="s">
        <v>67</v>
      </c>
      <c r="F538" t="s">
        <v>1040</v>
      </c>
      <c r="G538" t="s">
        <v>1119</v>
      </c>
      <c r="H538" t="s">
        <v>70</v>
      </c>
      <c r="I538" t="s">
        <v>1041</v>
      </c>
      <c r="J538" t="s">
        <v>1120</v>
      </c>
      <c r="L538" t="str">
        <f t="shared" si="8"/>
        <v>岩手県北上市平沢</v>
      </c>
      <c r="M538">
        <v>0</v>
      </c>
      <c r="N538">
        <v>1</v>
      </c>
      <c r="O538">
        <v>0</v>
      </c>
      <c r="P538">
        <v>0</v>
      </c>
      <c r="Q538">
        <v>0</v>
      </c>
      <c r="R538">
        <v>0</v>
      </c>
    </row>
    <row r="539" spans="1:18" x14ac:dyDescent="0.15">
      <c r="A539">
        <v>3206</v>
      </c>
      <c r="B539">
        <v>2401</v>
      </c>
      <c r="C539">
        <v>240101</v>
      </c>
      <c r="D539" s="47" t="s">
        <v>4970</v>
      </c>
      <c r="E539" t="s">
        <v>67</v>
      </c>
      <c r="F539" t="s">
        <v>1040</v>
      </c>
      <c r="G539" t="s">
        <v>1121</v>
      </c>
      <c r="H539" t="s">
        <v>70</v>
      </c>
      <c r="I539" t="s">
        <v>1041</v>
      </c>
      <c r="J539" t="s">
        <v>1122</v>
      </c>
      <c r="L539" t="str">
        <f t="shared" si="8"/>
        <v>岩手県北上市臥牛</v>
      </c>
      <c r="M539">
        <v>0</v>
      </c>
      <c r="N539">
        <v>1</v>
      </c>
      <c r="O539">
        <v>0</v>
      </c>
      <c r="P539">
        <v>0</v>
      </c>
      <c r="Q539">
        <v>0</v>
      </c>
      <c r="R539">
        <v>0</v>
      </c>
    </row>
    <row r="540" spans="1:18" x14ac:dyDescent="0.15">
      <c r="A540">
        <v>3206</v>
      </c>
      <c r="B540">
        <v>24</v>
      </c>
      <c r="C540">
        <v>240013</v>
      </c>
      <c r="D540" s="47" t="s">
        <v>4971</v>
      </c>
      <c r="E540" t="s">
        <v>67</v>
      </c>
      <c r="F540" t="s">
        <v>1040</v>
      </c>
      <c r="G540" t="s">
        <v>1123</v>
      </c>
      <c r="H540" t="s">
        <v>70</v>
      </c>
      <c r="I540" t="s">
        <v>1041</v>
      </c>
      <c r="J540" t="s">
        <v>1124</v>
      </c>
      <c r="L540" t="str">
        <f t="shared" si="8"/>
        <v>岩手県北上市藤沢</v>
      </c>
      <c r="M540">
        <v>0</v>
      </c>
      <c r="N540">
        <v>1</v>
      </c>
      <c r="O540">
        <v>0</v>
      </c>
      <c r="P540">
        <v>0</v>
      </c>
      <c r="Q540">
        <v>0</v>
      </c>
      <c r="R540">
        <v>0</v>
      </c>
    </row>
    <row r="541" spans="1:18" x14ac:dyDescent="0.15">
      <c r="A541">
        <v>3206</v>
      </c>
      <c r="B541">
        <v>2401</v>
      </c>
      <c r="C541">
        <v>240104</v>
      </c>
      <c r="D541" s="47" t="s">
        <v>4972</v>
      </c>
      <c r="E541" t="s">
        <v>67</v>
      </c>
      <c r="F541" t="s">
        <v>1040</v>
      </c>
      <c r="G541" t="s">
        <v>1125</v>
      </c>
      <c r="H541" t="s">
        <v>70</v>
      </c>
      <c r="I541" t="s">
        <v>1041</v>
      </c>
      <c r="J541" t="s">
        <v>1126</v>
      </c>
      <c r="L541" t="str">
        <f t="shared" si="8"/>
        <v>岩手県北上市二子町</v>
      </c>
      <c r="M541">
        <v>0</v>
      </c>
      <c r="N541">
        <v>1</v>
      </c>
      <c r="O541">
        <v>0</v>
      </c>
      <c r="P541">
        <v>0</v>
      </c>
      <c r="Q541">
        <v>0</v>
      </c>
      <c r="R541">
        <v>0</v>
      </c>
    </row>
    <row r="542" spans="1:18" x14ac:dyDescent="0.15">
      <c r="A542">
        <v>3206</v>
      </c>
      <c r="B542">
        <v>24</v>
      </c>
      <c r="C542">
        <v>240093</v>
      </c>
      <c r="D542" s="47" t="s">
        <v>4973</v>
      </c>
      <c r="E542" t="s">
        <v>67</v>
      </c>
      <c r="F542" t="s">
        <v>1040</v>
      </c>
      <c r="G542" t="s">
        <v>1127</v>
      </c>
      <c r="H542" t="s">
        <v>70</v>
      </c>
      <c r="I542" t="s">
        <v>1041</v>
      </c>
      <c r="J542" t="s">
        <v>1128</v>
      </c>
      <c r="L542" t="str">
        <f t="shared" si="8"/>
        <v>岩手県北上市本石町</v>
      </c>
      <c r="M542">
        <v>0</v>
      </c>
      <c r="N542">
        <v>0</v>
      </c>
      <c r="O542">
        <v>1</v>
      </c>
      <c r="P542">
        <v>0</v>
      </c>
      <c r="Q542">
        <v>0</v>
      </c>
      <c r="R542">
        <v>0</v>
      </c>
    </row>
    <row r="543" spans="1:18" x14ac:dyDescent="0.15">
      <c r="A543">
        <v>3206</v>
      </c>
      <c r="B543">
        <v>24</v>
      </c>
      <c r="C543">
        <v>240094</v>
      </c>
      <c r="D543" s="47" t="s">
        <v>4974</v>
      </c>
      <c r="E543" t="s">
        <v>67</v>
      </c>
      <c r="F543" t="s">
        <v>1040</v>
      </c>
      <c r="G543" t="s">
        <v>1129</v>
      </c>
      <c r="H543" t="s">
        <v>70</v>
      </c>
      <c r="I543" t="s">
        <v>1041</v>
      </c>
      <c r="J543" t="s">
        <v>1130</v>
      </c>
      <c r="L543" t="str">
        <f t="shared" si="8"/>
        <v>岩手県北上市本通り</v>
      </c>
      <c r="M543">
        <v>0</v>
      </c>
      <c r="N543">
        <v>0</v>
      </c>
      <c r="O543">
        <v>1</v>
      </c>
      <c r="P543">
        <v>0</v>
      </c>
      <c r="Q543">
        <v>0</v>
      </c>
      <c r="R543">
        <v>0</v>
      </c>
    </row>
    <row r="544" spans="1:18" x14ac:dyDescent="0.15">
      <c r="A544">
        <v>3206</v>
      </c>
      <c r="B544">
        <v>24</v>
      </c>
      <c r="C544">
        <v>240025</v>
      </c>
      <c r="D544" s="47" t="s">
        <v>4975</v>
      </c>
      <c r="E544" t="s">
        <v>67</v>
      </c>
      <c r="F544" t="s">
        <v>1040</v>
      </c>
      <c r="G544" t="s">
        <v>1131</v>
      </c>
      <c r="H544" t="s">
        <v>70</v>
      </c>
      <c r="I544" t="s">
        <v>1041</v>
      </c>
      <c r="J544" t="s">
        <v>1132</v>
      </c>
      <c r="L544" t="str">
        <f t="shared" si="8"/>
        <v>岩手県北上市孫屋敷</v>
      </c>
      <c r="M544">
        <v>0</v>
      </c>
      <c r="N544">
        <v>0</v>
      </c>
      <c r="O544">
        <v>0</v>
      </c>
      <c r="P544">
        <v>0</v>
      </c>
      <c r="Q544">
        <v>0</v>
      </c>
      <c r="R544">
        <v>0</v>
      </c>
    </row>
    <row r="545" spans="1:18" x14ac:dyDescent="0.15">
      <c r="A545">
        <v>3206</v>
      </c>
      <c r="B545">
        <v>24</v>
      </c>
      <c r="C545">
        <v>240082</v>
      </c>
      <c r="D545" s="47" t="s">
        <v>4976</v>
      </c>
      <c r="E545" t="s">
        <v>67</v>
      </c>
      <c r="F545" t="s">
        <v>1040</v>
      </c>
      <c r="G545" t="s">
        <v>1133</v>
      </c>
      <c r="H545" t="s">
        <v>70</v>
      </c>
      <c r="I545" t="s">
        <v>1041</v>
      </c>
      <c r="J545" t="s">
        <v>1134</v>
      </c>
      <c r="L545" t="str">
        <f t="shared" si="8"/>
        <v>岩手県北上市町分</v>
      </c>
      <c r="M545">
        <v>0</v>
      </c>
      <c r="N545">
        <v>1</v>
      </c>
      <c r="O545">
        <v>0</v>
      </c>
      <c r="P545">
        <v>0</v>
      </c>
      <c r="Q545">
        <v>0</v>
      </c>
      <c r="R545">
        <v>0</v>
      </c>
    </row>
    <row r="546" spans="1:18" x14ac:dyDescent="0.15">
      <c r="A546">
        <v>3206</v>
      </c>
      <c r="B546">
        <v>24</v>
      </c>
      <c r="C546">
        <v>240004</v>
      </c>
      <c r="D546" s="47" t="s">
        <v>4977</v>
      </c>
      <c r="E546" t="s">
        <v>67</v>
      </c>
      <c r="F546" t="s">
        <v>1040</v>
      </c>
      <c r="G546" t="s">
        <v>1135</v>
      </c>
      <c r="H546" t="s">
        <v>70</v>
      </c>
      <c r="I546" t="s">
        <v>1041</v>
      </c>
      <c r="J546" t="s">
        <v>1136</v>
      </c>
      <c r="L546" t="str">
        <f t="shared" si="8"/>
        <v>岩手県北上市村崎野</v>
      </c>
      <c r="M546">
        <v>0</v>
      </c>
      <c r="N546">
        <v>1</v>
      </c>
      <c r="O546">
        <v>0</v>
      </c>
      <c r="P546">
        <v>0</v>
      </c>
      <c r="Q546">
        <v>0</v>
      </c>
      <c r="R546">
        <v>0</v>
      </c>
    </row>
    <row r="547" spans="1:18" x14ac:dyDescent="0.15">
      <c r="A547">
        <v>3206</v>
      </c>
      <c r="B547">
        <v>24</v>
      </c>
      <c r="C547">
        <v>240083</v>
      </c>
      <c r="D547" s="47" t="s">
        <v>4978</v>
      </c>
      <c r="E547" t="s">
        <v>67</v>
      </c>
      <c r="F547" t="s">
        <v>1040</v>
      </c>
      <c r="G547" t="s">
        <v>1137</v>
      </c>
      <c r="H547" t="s">
        <v>70</v>
      </c>
      <c r="I547" t="s">
        <v>1041</v>
      </c>
      <c r="J547" t="s">
        <v>1138</v>
      </c>
      <c r="L547" t="str">
        <f t="shared" si="8"/>
        <v>岩手県北上市柳原町</v>
      </c>
      <c r="M547">
        <v>0</v>
      </c>
      <c r="N547">
        <v>0</v>
      </c>
      <c r="O547">
        <v>1</v>
      </c>
      <c r="P547">
        <v>0</v>
      </c>
      <c r="Q547">
        <v>0</v>
      </c>
      <c r="R547">
        <v>0</v>
      </c>
    </row>
    <row r="548" spans="1:18" x14ac:dyDescent="0.15">
      <c r="A548">
        <v>3206</v>
      </c>
      <c r="B548">
        <v>24</v>
      </c>
      <c r="C548">
        <v>240045</v>
      </c>
      <c r="D548" s="47" t="s">
        <v>4979</v>
      </c>
      <c r="E548" t="s">
        <v>67</v>
      </c>
      <c r="F548" t="s">
        <v>1040</v>
      </c>
      <c r="G548" t="s">
        <v>385</v>
      </c>
      <c r="H548" t="s">
        <v>70</v>
      </c>
      <c r="I548" t="s">
        <v>1041</v>
      </c>
      <c r="J548" t="s">
        <v>386</v>
      </c>
      <c r="L548" t="str">
        <f t="shared" si="8"/>
        <v>岩手県北上市湯沢</v>
      </c>
      <c r="M548">
        <v>0</v>
      </c>
      <c r="N548">
        <v>1</v>
      </c>
      <c r="O548">
        <v>0</v>
      </c>
      <c r="P548">
        <v>0</v>
      </c>
      <c r="Q548">
        <v>0</v>
      </c>
      <c r="R548">
        <v>0</v>
      </c>
    </row>
    <row r="549" spans="1:18" x14ac:dyDescent="0.15">
      <c r="A549">
        <v>3206</v>
      </c>
      <c r="B549">
        <v>24</v>
      </c>
      <c r="C549">
        <v>240095</v>
      </c>
      <c r="D549" s="47" t="s">
        <v>4980</v>
      </c>
      <c r="E549" t="s">
        <v>67</v>
      </c>
      <c r="F549" t="s">
        <v>1040</v>
      </c>
      <c r="G549" t="s">
        <v>1139</v>
      </c>
      <c r="H549" t="s">
        <v>70</v>
      </c>
      <c r="I549" t="s">
        <v>1041</v>
      </c>
      <c r="J549" t="s">
        <v>1140</v>
      </c>
      <c r="L549" t="str">
        <f t="shared" si="8"/>
        <v>岩手県北上市芳町</v>
      </c>
      <c r="M549">
        <v>0</v>
      </c>
      <c r="N549">
        <v>0</v>
      </c>
      <c r="O549">
        <v>0</v>
      </c>
      <c r="P549">
        <v>0</v>
      </c>
      <c r="Q549">
        <v>0</v>
      </c>
      <c r="R549">
        <v>0</v>
      </c>
    </row>
    <row r="550" spans="1:18" x14ac:dyDescent="0.15">
      <c r="A550">
        <v>3206</v>
      </c>
      <c r="B550">
        <v>24</v>
      </c>
      <c r="C550">
        <v>240014</v>
      </c>
      <c r="D550" s="47" t="s">
        <v>4981</v>
      </c>
      <c r="E550" t="s">
        <v>67</v>
      </c>
      <c r="F550" t="s">
        <v>1040</v>
      </c>
      <c r="G550" t="s">
        <v>1141</v>
      </c>
      <c r="H550" t="s">
        <v>70</v>
      </c>
      <c r="I550" t="s">
        <v>1041</v>
      </c>
      <c r="J550" t="s">
        <v>1142</v>
      </c>
      <c r="L550" t="str">
        <f t="shared" si="8"/>
        <v>岩手県北上市流通センター</v>
      </c>
      <c r="M550">
        <v>0</v>
      </c>
      <c r="N550">
        <v>0</v>
      </c>
      <c r="O550">
        <v>0</v>
      </c>
      <c r="P550">
        <v>0</v>
      </c>
      <c r="Q550">
        <v>0</v>
      </c>
      <c r="R550">
        <v>0</v>
      </c>
    </row>
    <row r="551" spans="1:18" x14ac:dyDescent="0.15">
      <c r="A551">
        <v>3206</v>
      </c>
      <c r="B551">
        <v>24</v>
      </c>
      <c r="C551">
        <v>240064</v>
      </c>
      <c r="D551" s="47" t="s">
        <v>4982</v>
      </c>
      <c r="E551" t="s">
        <v>67</v>
      </c>
      <c r="F551" t="s">
        <v>1040</v>
      </c>
      <c r="G551" t="s">
        <v>1143</v>
      </c>
      <c r="H551" t="s">
        <v>70</v>
      </c>
      <c r="I551" t="s">
        <v>1041</v>
      </c>
      <c r="J551" t="s">
        <v>1144</v>
      </c>
      <c r="L551" t="str">
        <f t="shared" si="8"/>
        <v>岩手県北上市若宮町</v>
      </c>
      <c r="M551">
        <v>0</v>
      </c>
      <c r="N551">
        <v>0</v>
      </c>
      <c r="O551">
        <v>1</v>
      </c>
      <c r="P551">
        <v>0</v>
      </c>
      <c r="Q551">
        <v>0</v>
      </c>
      <c r="R551">
        <v>0</v>
      </c>
    </row>
    <row r="552" spans="1:18" x14ac:dyDescent="0.15">
      <c r="A552">
        <v>3206</v>
      </c>
      <c r="B552">
        <v>2403</v>
      </c>
      <c r="C552">
        <v>240321</v>
      </c>
      <c r="D552" s="47" t="s">
        <v>4983</v>
      </c>
      <c r="E552" t="s">
        <v>67</v>
      </c>
      <c r="F552" t="s">
        <v>1040</v>
      </c>
      <c r="G552" t="s">
        <v>1145</v>
      </c>
      <c r="H552" t="s">
        <v>70</v>
      </c>
      <c r="I552" t="s">
        <v>1041</v>
      </c>
      <c r="J552" t="s">
        <v>1146</v>
      </c>
      <c r="L552" t="str">
        <f t="shared" si="8"/>
        <v>岩手県北上市和賀町岩崎</v>
      </c>
      <c r="M552">
        <v>0</v>
      </c>
      <c r="N552">
        <v>1</v>
      </c>
      <c r="O552">
        <v>0</v>
      </c>
      <c r="P552">
        <v>0</v>
      </c>
      <c r="Q552">
        <v>0</v>
      </c>
      <c r="R552">
        <v>0</v>
      </c>
    </row>
    <row r="553" spans="1:18" x14ac:dyDescent="0.15">
      <c r="A553">
        <v>3206</v>
      </c>
      <c r="B553">
        <v>2403</v>
      </c>
      <c r="C553">
        <v>240322</v>
      </c>
      <c r="D553" s="47" t="s">
        <v>4984</v>
      </c>
      <c r="E553" t="s">
        <v>67</v>
      </c>
      <c r="F553" t="s">
        <v>1040</v>
      </c>
      <c r="G553" t="s">
        <v>1147</v>
      </c>
      <c r="H553" t="s">
        <v>70</v>
      </c>
      <c r="I553" t="s">
        <v>1041</v>
      </c>
      <c r="J553" t="s">
        <v>1148</v>
      </c>
      <c r="L553" t="str">
        <f t="shared" si="8"/>
        <v>岩手県北上市和賀町岩崎新田</v>
      </c>
      <c r="M553">
        <v>0</v>
      </c>
      <c r="N553">
        <v>1</v>
      </c>
      <c r="O553">
        <v>0</v>
      </c>
      <c r="P553">
        <v>0</v>
      </c>
      <c r="Q553">
        <v>0</v>
      </c>
      <c r="R553">
        <v>0</v>
      </c>
    </row>
    <row r="554" spans="1:18" x14ac:dyDescent="0.15">
      <c r="A554">
        <v>3206</v>
      </c>
      <c r="B554">
        <v>2403</v>
      </c>
      <c r="C554">
        <v>240325</v>
      </c>
      <c r="D554" s="47" t="s">
        <v>4985</v>
      </c>
      <c r="E554" t="s">
        <v>67</v>
      </c>
      <c r="F554" t="s">
        <v>1040</v>
      </c>
      <c r="G554" t="s">
        <v>1149</v>
      </c>
      <c r="H554" t="s">
        <v>70</v>
      </c>
      <c r="I554" t="s">
        <v>1041</v>
      </c>
      <c r="J554" t="s">
        <v>1150</v>
      </c>
      <c r="L554" t="str">
        <f t="shared" si="8"/>
        <v>岩手県北上市和賀町岩沢</v>
      </c>
      <c r="M554">
        <v>0</v>
      </c>
      <c r="N554">
        <v>1</v>
      </c>
      <c r="O554">
        <v>0</v>
      </c>
      <c r="P554">
        <v>0</v>
      </c>
      <c r="Q554">
        <v>0</v>
      </c>
      <c r="R554">
        <v>0</v>
      </c>
    </row>
    <row r="555" spans="1:18" x14ac:dyDescent="0.15">
      <c r="A555">
        <v>3206</v>
      </c>
      <c r="B555">
        <v>2403</v>
      </c>
      <c r="C555">
        <v>240335</v>
      </c>
      <c r="D555" s="47" t="s">
        <v>4986</v>
      </c>
      <c r="E555" t="s">
        <v>67</v>
      </c>
      <c r="F555" t="s">
        <v>1040</v>
      </c>
      <c r="G555" t="s">
        <v>1151</v>
      </c>
      <c r="H555" t="s">
        <v>70</v>
      </c>
      <c r="I555" t="s">
        <v>1041</v>
      </c>
      <c r="J555" t="s">
        <v>1152</v>
      </c>
      <c r="L555" t="str">
        <f t="shared" si="8"/>
        <v>岩手県北上市和賀町後藤</v>
      </c>
      <c r="M555">
        <v>0</v>
      </c>
      <c r="N555">
        <v>1</v>
      </c>
      <c r="O555">
        <v>0</v>
      </c>
      <c r="P555">
        <v>0</v>
      </c>
      <c r="Q555">
        <v>0</v>
      </c>
      <c r="R555">
        <v>0</v>
      </c>
    </row>
    <row r="556" spans="1:18" x14ac:dyDescent="0.15">
      <c r="A556">
        <v>3206</v>
      </c>
      <c r="B556">
        <v>2403</v>
      </c>
      <c r="C556">
        <v>240323</v>
      </c>
      <c r="D556" s="47" t="s">
        <v>4987</v>
      </c>
      <c r="E556" t="s">
        <v>67</v>
      </c>
      <c r="F556" t="s">
        <v>1040</v>
      </c>
      <c r="G556" t="s">
        <v>1153</v>
      </c>
      <c r="H556" t="s">
        <v>70</v>
      </c>
      <c r="I556" t="s">
        <v>1041</v>
      </c>
      <c r="J556" t="s">
        <v>1154</v>
      </c>
      <c r="L556" t="str">
        <f t="shared" si="8"/>
        <v>岩手県北上市和賀町煤孫</v>
      </c>
      <c r="M556">
        <v>0</v>
      </c>
      <c r="N556">
        <v>1</v>
      </c>
      <c r="O556">
        <v>0</v>
      </c>
      <c r="P556">
        <v>0</v>
      </c>
      <c r="Q556">
        <v>0</v>
      </c>
      <c r="R556">
        <v>0</v>
      </c>
    </row>
    <row r="557" spans="1:18" x14ac:dyDescent="0.15">
      <c r="A557">
        <v>3206</v>
      </c>
      <c r="B557">
        <v>2403</v>
      </c>
      <c r="C557">
        <v>240326</v>
      </c>
      <c r="D557" s="47" t="s">
        <v>4988</v>
      </c>
      <c r="E557" t="s">
        <v>67</v>
      </c>
      <c r="F557" t="s">
        <v>1040</v>
      </c>
      <c r="G557" t="s">
        <v>1155</v>
      </c>
      <c r="H557" t="s">
        <v>70</v>
      </c>
      <c r="I557" t="s">
        <v>1041</v>
      </c>
      <c r="J557" t="s">
        <v>1156</v>
      </c>
      <c r="L557" t="str">
        <f t="shared" si="8"/>
        <v>岩手県北上市和賀町仙人</v>
      </c>
      <c r="M557">
        <v>0</v>
      </c>
      <c r="N557">
        <v>1</v>
      </c>
      <c r="O557">
        <v>0</v>
      </c>
      <c r="P557">
        <v>0</v>
      </c>
      <c r="Q557">
        <v>0</v>
      </c>
      <c r="R557">
        <v>0</v>
      </c>
    </row>
    <row r="558" spans="1:18" x14ac:dyDescent="0.15">
      <c r="A558">
        <v>3206</v>
      </c>
      <c r="B558">
        <v>2403</v>
      </c>
      <c r="C558">
        <v>240332</v>
      </c>
      <c r="D558" s="47" t="s">
        <v>4989</v>
      </c>
      <c r="E558" t="s">
        <v>67</v>
      </c>
      <c r="F558" t="s">
        <v>1040</v>
      </c>
      <c r="G558" t="s">
        <v>1157</v>
      </c>
      <c r="H558" t="s">
        <v>70</v>
      </c>
      <c r="I558" t="s">
        <v>1041</v>
      </c>
      <c r="J558" t="s">
        <v>1158</v>
      </c>
      <c r="L558" t="str">
        <f t="shared" si="8"/>
        <v>岩手県北上市和賀町竪川目</v>
      </c>
      <c r="M558">
        <v>0</v>
      </c>
      <c r="N558">
        <v>1</v>
      </c>
      <c r="O558">
        <v>0</v>
      </c>
      <c r="P558">
        <v>0</v>
      </c>
      <c r="Q558">
        <v>0</v>
      </c>
      <c r="R558">
        <v>0</v>
      </c>
    </row>
    <row r="559" spans="1:18" x14ac:dyDescent="0.15">
      <c r="A559">
        <v>3206</v>
      </c>
      <c r="B559">
        <v>2403</v>
      </c>
      <c r="C559">
        <v>240333</v>
      </c>
      <c r="D559" s="47" t="s">
        <v>4990</v>
      </c>
      <c r="E559" t="s">
        <v>67</v>
      </c>
      <c r="F559" t="s">
        <v>1040</v>
      </c>
      <c r="G559" t="s">
        <v>1159</v>
      </c>
      <c r="H559" t="s">
        <v>70</v>
      </c>
      <c r="I559" t="s">
        <v>1041</v>
      </c>
      <c r="J559" t="s">
        <v>1160</v>
      </c>
      <c r="L559" t="str">
        <f t="shared" si="8"/>
        <v>岩手県北上市和賀町長沼</v>
      </c>
      <c r="M559">
        <v>0</v>
      </c>
      <c r="N559">
        <v>1</v>
      </c>
      <c r="O559">
        <v>0</v>
      </c>
      <c r="P559">
        <v>0</v>
      </c>
      <c r="Q559">
        <v>0</v>
      </c>
      <c r="R559">
        <v>0</v>
      </c>
    </row>
    <row r="560" spans="1:18" x14ac:dyDescent="0.15">
      <c r="A560">
        <v>3206</v>
      </c>
      <c r="B560">
        <v>2403</v>
      </c>
      <c r="C560">
        <v>240334</v>
      </c>
      <c r="D560" s="47" t="s">
        <v>4991</v>
      </c>
      <c r="E560" t="s">
        <v>67</v>
      </c>
      <c r="F560" t="s">
        <v>1040</v>
      </c>
      <c r="G560" t="s">
        <v>1161</v>
      </c>
      <c r="H560" t="s">
        <v>70</v>
      </c>
      <c r="I560" t="s">
        <v>1041</v>
      </c>
      <c r="J560" t="s">
        <v>1162</v>
      </c>
      <c r="L560" t="str">
        <f t="shared" si="8"/>
        <v>岩手県北上市和賀町藤根</v>
      </c>
      <c r="M560">
        <v>0</v>
      </c>
      <c r="N560">
        <v>1</v>
      </c>
      <c r="O560">
        <v>0</v>
      </c>
      <c r="P560">
        <v>0</v>
      </c>
      <c r="Q560">
        <v>0</v>
      </c>
      <c r="R560">
        <v>0</v>
      </c>
    </row>
    <row r="561" spans="1:18" x14ac:dyDescent="0.15">
      <c r="A561">
        <v>3206</v>
      </c>
      <c r="B561">
        <v>2403</v>
      </c>
      <c r="C561">
        <v>240324</v>
      </c>
      <c r="D561" s="47" t="s">
        <v>4992</v>
      </c>
      <c r="E561" t="s">
        <v>67</v>
      </c>
      <c r="F561" t="s">
        <v>1040</v>
      </c>
      <c r="G561" t="s">
        <v>1163</v>
      </c>
      <c r="H561" t="s">
        <v>70</v>
      </c>
      <c r="I561" t="s">
        <v>1041</v>
      </c>
      <c r="J561" t="s">
        <v>1164</v>
      </c>
      <c r="L561" t="str">
        <f t="shared" si="8"/>
        <v>岩手県北上市和賀町山口</v>
      </c>
      <c r="M561">
        <v>0</v>
      </c>
      <c r="N561">
        <v>1</v>
      </c>
      <c r="O561">
        <v>0</v>
      </c>
      <c r="P561">
        <v>0</v>
      </c>
      <c r="Q561">
        <v>0</v>
      </c>
      <c r="R561">
        <v>0</v>
      </c>
    </row>
    <row r="562" spans="1:18" x14ac:dyDescent="0.15">
      <c r="A562">
        <v>3206</v>
      </c>
      <c r="B562">
        <v>2403</v>
      </c>
      <c r="C562">
        <v>240331</v>
      </c>
      <c r="D562" s="47" t="s">
        <v>4993</v>
      </c>
      <c r="E562" t="s">
        <v>67</v>
      </c>
      <c r="F562" t="s">
        <v>1040</v>
      </c>
      <c r="G562" t="s">
        <v>1165</v>
      </c>
      <c r="H562" t="s">
        <v>70</v>
      </c>
      <c r="I562" t="s">
        <v>1041</v>
      </c>
      <c r="J562" t="s">
        <v>1166</v>
      </c>
      <c r="L562" t="str">
        <f t="shared" si="8"/>
        <v>岩手県北上市和賀町横川目</v>
      </c>
      <c r="M562">
        <v>0</v>
      </c>
      <c r="N562">
        <v>1</v>
      </c>
      <c r="O562">
        <v>0</v>
      </c>
      <c r="P562">
        <v>0</v>
      </c>
      <c r="Q562">
        <v>0</v>
      </c>
      <c r="R562">
        <v>0</v>
      </c>
    </row>
    <row r="563" spans="1:18" x14ac:dyDescent="0.15">
      <c r="A563">
        <v>3207</v>
      </c>
      <c r="B563">
        <v>28</v>
      </c>
      <c r="C563">
        <v>280000</v>
      </c>
      <c r="D563" s="47" t="s">
        <v>4994</v>
      </c>
      <c r="E563" t="s">
        <v>67</v>
      </c>
      <c r="F563" t="s">
        <v>1167</v>
      </c>
      <c r="G563" t="s">
        <v>69</v>
      </c>
      <c r="H563" t="s">
        <v>70</v>
      </c>
      <c r="I563" t="s">
        <v>1168</v>
      </c>
      <c r="L563" t="str">
        <f t="shared" si="8"/>
        <v>岩手県久慈市</v>
      </c>
      <c r="M563">
        <v>0</v>
      </c>
      <c r="N563">
        <v>0</v>
      </c>
      <c r="O563">
        <v>0</v>
      </c>
      <c r="P563">
        <v>0</v>
      </c>
      <c r="Q563">
        <v>0</v>
      </c>
      <c r="R563">
        <v>0</v>
      </c>
    </row>
    <row r="564" spans="1:18" x14ac:dyDescent="0.15">
      <c r="A564">
        <v>3207</v>
      </c>
      <c r="B564">
        <v>28</v>
      </c>
      <c r="C564">
        <v>280014</v>
      </c>
      <c r="D564" s="47" t="s">
        <v>4995</v>
      </c>
      <c r="E564" t="s">
        <v>67</v>
      </c>
      <c r="F564" t="s">
        <v>1167</v>
      </c>
      <c r="G564" t="s">
        <v>1169</v>
      </c>
      <c r="H564" t="s">
        <v>70</v>
      </c>
      <c r="I564" t="s">
        <v>1168</v>
      </c>
      <c r="J564" t="s">
        <v>1170</v>
      </c>
      <c r="L564" t="str">
        <f t="shared" si="8"/>
        <v>岩手県久慈市旭町</v>
      </c>
      <c r="M564">
        <v>0</v>
      </c>
      <c r="N564">
        <v>0</v>
      </c>
      <c r="O564">
        <v>0</v>
      </c>
      <c r="P564">
        <v>0</v>
      </c>
      <c r="Q564">
        <v>0</v>
      </c>
      <c r="R564">
        <v>0</v>
      </c>
    </row>
    <row r="565" spans="1:18" x14ac:dyDescent="0.15">
      <c r="A565">
        <v>3207</v>
      </c>
      <c r="B565">
        <v>28</v>
      </c>
      <c r="C565">
        <v>280063</v>
      </c>
      <c r="D565" s="47" t="s">
        <v>4996</v>
      </c>
      <c r="E565" t="s">
        <v>67</v>
      </c>
      <c r="F565" t="s">
        <v>1167</v>
      </c>
      <c r="G565" t="s">
        <v>403</v>
      </c>
      <c r="H565" t="s">
        <v>70</v>
      </c>
      <c r="I565" t="s">
        <v>1168</v>
      </c>
      <c r="J565" t="s">
        <v>1171</v>
      </c>
      <c r="L565" t="str">
        <f t="shared" si="8"/>
        <v>岩手県久慈市荒町</v>
      </c>
      <c r="M565">
        <v>0</v>
      </c>
      <c r="N565">
        <v>0</v>
      </c>
      <c r="O565">
        <v>1</v>
      </c>
      <c r="P565">
        <v>0</v>
      </c>
      <c r="Q565">
        <v>0</v>
      </c>
      <c r="R565">
        <v>0</v>
      </c>
    </row>
    <row r="566" spans="1:18" x14ac:dyDescent="0.15">
      <c r="A566">
        <v>3207</v>
      </c>
      <c r="B566">
        <v>2881</v>
      </c>
      <c r="C566">
        <v>288111</v>
      </c>
      <c r="D566" s="47" t="s">
        <v>4997</v>
      </c>
      <c r="E566" t="s">
        <v>67</v>
      </c>
      <c r="F566" t="s">
        <v>1167</v>
      </c>
      <c r="G566" t="s">
        <v>1172</v>
      </c>
      <c r="H566" t="s">
        <v>70</v>
      </c>
      <c r="I566" t="s">
        <v>1168</v>
      </c>
      <c r="J566" t="s">
        <v>1173</v>
      </c>
      <c r="L566" t="str">
        <f t="shared" si="8"/>
        <v>岩手県久慈市宇部町</v>
      </c>
      <c r="M566">
        <v>0</v>
      </c>
      <c r="N566">
        <v>0</v>
      </c>
      <c r="O566">
        <v>0</v>
      </c>
      <c r="P566">
        <v>0</v>
      </c>
      <c r="Q566">
        <v>0</v>
      </c>
      <c r="R566">
        <v>0</v>
      </c>
    </row>
    <row r="567" spans="1:18" x14ac:dyDescent="0.15">
      <c r="A567">
        <v>3207</v>
      </c>
      <c r="B567">
        <v>28</v>
      </c>
      <c r="C567">
        <v>280034</v>
      </c>
      <c r="D567" s="47" t="s">
        <v>4998</v>
      </c>
      <c r="E567" t="s">
        <v>67</v>
      </c>
      <c r="F567" t="s">
        <v>1167</v>
      </c>
      <c r="G567" t="s">
        <v>1174</v>
      </c>
      <c r="H567" t="s">
        <v>70</v>
      </c>
      <c r="I567" t="s">
        <v>1168</v>
      </c>
      <c r="J567" t="s">
        <v>1175</v>
      </c>
      <c r="L567" t="str">
        <f t="shared" si="8"/>
        <v>岩手県久慈市枝成沢</v>
      </c>
      <c r="M567">
        <v>0</v>
      </c>
      <c r="N567">
        <v>0</v>
      </c>
      <c r="O567">
        <v>0</v>
      </c>
      <c r="P567">
        <v>0</v>
      </c>
      <c r="Q567">
        <v>0</v>
      </c>
      <c r="R567">
        <v>0</v>
      </c>
    </row>
    <row r="568" spans="1:18" x14ac:dyDescent="0.15">
      <c r="A568">
        <v>3207</v>
      </c>
      <c r="B568">
        <v>28</v>
      </c>
      <c r="C568">
        <v>280091</v>
      </c>
      <c r="D568" s="47" t="s">
        <v>4999</v>
      </c>
      <c r="E568" t="s">
        <v>67</v>
      </c>
      <c r="F568" t="s">
        <v>1167</v>
      </c>
      <c r="G568" t="s">
        <v>1176</v>
      </c>
      <c r="H568" t="s">
        <v>70</v>
      </c>
      <c r="I568" t="s">
        <v>1168</v>
      </c>
      <c r="J568" t="s">
        <v>1177</v>
      </c>
      <c r="L568" t="str">
        <f t="shared" si="8"/>
        <v>岩手県久慈市大川目町</v>
      </c>
      <c r="M568">
        <v>0</v>
      </c>
      <c r="N568">
        <v>0</v>
      </c>
      <c r="O568">
        <v>0</v>
      </c>
      <c r="P568">
        <v>0</v>
      </c>
      <c r="Q568">
        <v>0</v>
      </c>
      <c r="R568">
        <v>0</v>
      </c>
    </row>
    <row r="569" spans="1:18" x14ac:dyDescent="0.15">
      <c r="A569">
        <v>3207</v>
      </c>
      <c r="B569">
        <v>28</v>
      </c>
      <c r="C569">
        <v>280083</v>
      </c>
      <c r="D569" s="47" t="s">
        <v>5000</v>
      </c>
      <c r="E569" t="s">
        <v>67</v>
      </c>
      <c r="F569" t="s">
        <v>1167</v>
      </c>
      <c r="G569" t="s">
        <v>1178</v>
      </c>
      <c r="H569" t="s">
        <v>70</v>
      </c>
      <c r="I569" t="s">
        <v>1168</v>
      </c>
      <c r="J569" t="s">
        <v>1179</v>
      </c>
      <c r="L569" t="str">
        <f t="shared" si="8"/>
        <v>岩手県久慈市大沢</v>
      </c>
      <c r="M569">
        <v>0</v>
      </c>
      <c r="N569">
        <v>0</v>
      </c>
      <c r="O569">
        <v>0</v>
      </c>
      <c r="P569">
        <v>0</v>
      </c>
      <c r="Q569">
        <v>0</v>
      </c>
      <c r="R569">
        <v>0</v>
      </c>
    </row>
    <row r="570" spans="1:18" x14ac:dyDescent="0.15">
      <c r="A570">
        <v>3207</v>
      </c>
      <c r="B570">
        <v>28</v>
      </c>
      <c r="C570">
        <v>280041</v>
      </c>
      <c r="D570" s="47" t="s">
        <v>5001</v>
      </c>
      <c r="E570" t="s">
        <v>67</v>
      </c>
      <c r="F570" t="s">
        <v>1167</v>
      </c>
      <c r="G570" t="s">
        <v>1180</v>
      </c>
      <c r="H570" t="s">
        <v>70</v>
      </c>
      <c r="I570" t="s">
        <v>1168</v>
      </c>
      <c r="J570" t="s">
        <v>1181</v>
      </c>
      <c r="L570" t="str">
        <f t="shared" si="8"/>
        <v>岩手県久慈市長内町</v>
      </c>
      <c r="M570">
        <v>0</v>
      </c>
      <c r="N570">
        <v>0</v>
      </c>
      <c r="O570">
        <v>0</v>
      </c>
      <c r="P570">
        <v>0</v>
      </c>
      <c r="Q570">
        <v>0</v>
      </c>
      <c r="R570">
        <v>0</v>
      </c>
    </row>
    <row r="571" spans="1:18" x14ac:dyDescent="0.15">
      <c r="A571">
        <v>3207</v>
      </c>
      <c r="B571">
        <v>28</v>
      </c>
      <c r="C571">
        <v>280054</v>
      </c>
      <c r="D571" s="47" t="s">
        <v>5002</v>
      </c>
      <c r="E571" t="s">
        <v>67</v>
      </c>
      <c r="F571" t="s">
        <v>1167</v>
      </c>
      <c r="G571" t="s">
        <v>1182</v>
      </c>
      <c r="H571" t="s">
        <v>70</v>
      </c>
      <c r="I571" t="s">
        <v>1168</v>
      </c>
      <c r="J571" t="s">
        <v>1183</v>
      </c>
      <c r="L571" t="str">
        <f t="shared" si="8"/>
        <v>岩手県久慈市柏崎</v>
      </c>
      <c r="M571">
        <v>0</v>
      </c>
      <c r="N571">
        <v>0</v>
      </c>
      <c r="O571">
        <v>1</v>
      </c>
      <c r="P571">
        <v>0</v>
      </c>
      <c r="Q571">
        <v>0</v>
      </c>
      <c r="R571">
        <v>0</v>
      </c>
    </row>
    <row r="572" spans="1:18" x14ac:dyDescent="0.15">
      <c r="A572">
        <v>3207</v>
      </c>
      <c r="B572">
        <v>28</v>
      </c>
      <c r="C572">
        <v>280051</v>
      </c>
      <c r="D572" s="47" t="s">
        <v>5003</v>
      </c>
      <c r="E572" t="s">
        <v>67</v>
      </c>
      <c r="F572" t="s">
        <v>1167</v>
      </c>
      <c r="G572" t="s">
        <v>1184</v>
      </c>
      <c r="H572" t="s">
        <v>70</v>
      </c>
      <c r="I572" t="s">
        <v>1168</v>
      </c>
      <c r="J572" t="s">
        <v>1185</v>
      </c>
      <c r="L572" t="str">
        <f t="shared" si="8"/>
        <v>岩手県久慈市川崎町</v>
      </c>
      <c r="M572">
        <v>0</v>
      </c>
      <c r="N572">
        <v>0</v>
      </c>
      <c r="O572">
        <v>0</v>
      </c>
      <c r="P572">
        <v>0</v>
      </c>
      <c r="Q572">
        <v>0</v>
      </c>
      <c r="R572">
        <v>0</v>
      </c>
    </row>
    <row r="573" spans="1:18" x14ac:dyDescent="0.15">
      <c r="A573">
        <v>3207</v>
      </c>
      <c r="B573">
        <v>28</v>
      </c>
      <c r="C573">
        <v>280082</v>
      </c>
      <c r="D573" s="47" t="s">
        <v>5004</v>
      </c>
      <c r="E573" t="s">
        <v>67</v>
      </c>
      <c r="F573" t="s">
        <v>1167</v>
      </c>
      <c r="G573" t="s">
        <v>1186</v>
      </c>
      <c r="H573" t="s">
        <v>70</v>
      </c>
      <c r="I573" t="s">
        <v>1168</v>
      </c>
      <c r="J573" t="s">
        <v>1187</v>
      </c>
      <c r="L573" t="str">
        <f t="shared" si="8"/>
        <v>岩手県久慈市川貫</v>
      </c>
      <c r="M573">
        <v>0</v>
      </c>
      <c r="N573">
        <v>0</v>
      </c>
      <c r="O573">
        <v>0</v>
      </c>
      <c r="P573">
        <v>0</v>
      </c>
      <c r="Q573">
        <v>0</v>
      </c>
      <c r="R573">
        <v>0</v>
      </c>
    </row>
    <row r="574" spans="1:18" x14ac:dyDescent="0.15">
      <c r="A574">
        <v>3207</v>
      </c>
      <c r="B574">
        <v>28</v>
      </c>
      <c r="C574">
        <v>280013</v>
      </c>
      <c r="D574" s="47" t="s">
        <v>5005</v>
      </c>
      <c r="E574" t="s">
        <v>67</v>
      </c>
      <c r="F574" t="s">
        <v>1167</v>
      </c>
      <c r="G574" t="s">
        <v>1188</v>
      </c>
      <c r="H574" t="s">
        <v>70</v>
      </c>
      <c r="I574" t="s">
        <v>1168</v>
      </c>
      <c r="J574" t="s">
        <v>1189</v>
      </c>
      <c r="L574" t="str">
        <f t="shared" si="8"/>
        <v>岩手県久慈市京の森</v>
      </c>
      <c r="M574">
        <v>0</v>
      </c>
      <c r="N574">
        <v>0</v>
      </c>
      <c r="O574">
        <v>0</v>
      </c>
      <c r="P574">
        <v>0</v>
      </c>
      <c r="Q574">
        <v>0</v>
      </c>
      <c r="R574">
        <v>0</v>
      </c>
    </row>
    <row r="575" spans="1:18" x14ac:dyDescent="0.15">
      <c r="A575">
        <v>3207</v>
      </c>
      <c r="B575">
        <v>28</v>
      </c>
      <c r="C575">
        <v>280015</v>
      </c>
      <c r="D575" s="47" t="s">
        <v>5006</v>
      </c>
      <c r="E575" t="s">
        <v>67</v>
      </c>
      <c r="F575" t="s">
        <v>1167</v>
      </c>
      <c r="G575" t="s">
        <v>1190</v>
      </c>
      <c r="H575" t="s">
        <v>70</v>
      </c>
      <c r="I575" t="s">
        <v>1168</v>
      </c>
      <c r="J575" t="s">
        <v>1191</v>
      </c>
      <c r="L575" t="str">
        <f t="shared" si="8"/>
        <v>岩手県久慈市源道</v>
      </c>
      <c r="M575">
        <v>0</v>
      </c>
      <c r="N575">
        <v>0</v>
      </c>
      <c r="O575">
        <v>0</v>
      </c>
      <c r="P575">
        <v>0</v>
      </c>
      <c r="Q575">
        <v>0</v>
      </c>
      <c r="R575">
        <v>0</v>
      </c>
    </row>
    <row r="576" spans="1:18" x14ac:dyDescent="0.15">
      <c r="A576">
        <v>3207</v>
      </c>
      <c r="B576">
        <v>28</v>
      </c>
      <c r="C576">
        <v>280071</v>
      </c>
      <c r="D576" s="47" t="s">
        <v>5007</v>
      </c>
      <c r="E576" t="s">
        <v>67</v>
      </c>
      <c r="F576" t="s">
        <v>1167</v>
      </c>
      <c r="G576" t="s">
        <v>1192</v>
      </c>
      <c r="H576" t="s">
        <v>70</v>
      </c>
      <c r="I576" t="s">
        <v>1168</v>
      </c>
      <c r="J576" t="s">
        <v>1193</v>
      </c>
      <c r="L576" t="str">
        <f t="shared" si="8"/>
        <v>岩手県久慈市小久慈町</v>
      </c>
      <c r="M576">
        <v>0</v>
      </c>
      <c r="N576">
        <v>0</v>
      </c>
      <c r="O576">
        <v>0</v>
      </c>
      <c r="P576">
        <v>0</v>
      </c>
      <c r="Q576">
        <v>0</v>
      </c>
      <c r="R576">
        <v>0</v>
      </c>
    </row>
    <row r="577" spans="1:18" x14ac:dyDescent="0.15">
      <c r="A577">
        <v>3207</v>
      </c>
      <c r="B577">
        <v>28</v>
      </c>
      <c r="C577">
        <v>280024</v>
      </c>
      <c r="D577" s="47" t="s">
        <v>5008</v>
      </c>
      <c r="E577" t="s">
        <v>67</v>
      </c>
      <c r="F577" t="s">
        <v>1167</v>
      </c>
      <c r="G577" t="s">
        <v>460</v>
      </c>
      <c r="H577" t="s">
        <v>70</v>
      </c>
      <c r="I577" t="s">
        <v>1168</v>
      </c>
      <c r="J577" t="s">
        <v>461</v>
      </c>
      <c r="L577" t="str">
        <f t="shared" si="8"/>
        <v>岩手県久慈市栄町</v>
      </c>
      <c r="M577">
        <v>0</v>
      </c>
      <c r="N577">
        <v>0</v>
      </c>
      <c r="O577">
        <v>0</v>
      </c>
      <c r="P577">
        <v>0</v>
      </c>
      <c r="Q577">
        <v>0</v>
      </c>
      <c r="R577">
        <v>0</v>
      </c>
    </row>
    <row r="578" spans="1:18" x14ac:dyDescent="0.15">
      <c r="A578">
        <v>3207</v>
      </c>
      <c r="B578">
        <v>2878</v>
      </c>
      <c r="C578">
        <v>287801</v>
      </c>
      <c r="D578" s="47" t="s">
        <v>5009</v>
      </c>
      <c r="E578" t="s">
        <v>67</v>
      </c>
      <c r="F578" t="s">
        <v>1167</v>
      </c>
      <c r="G578" t="s">
        <v>1194</v>
      </c>
      <c r="H578" t="s">
        <v>70</v>
      </c>
      <c r="I578" t="s">
        <v>1168</v>
      </c>
      <c r="J578" t="s">
        <v>1195</v>
      </c>
      <c r="L578" t="str">
        <f t="shared" si="8"/>
        <v>岩手県久慈市侍浜町</v>
      </c>
      <c r="M578">
        <v>0</v>
      </c>
      <c r="N578">
        <v>1</v>
      </c>
      <c r="O578">
        <v>0</v>
      </c>
      <c r="P578">
        <v>0</v>
      </c>
      <c r="Q578">
        <v>0</v>
      </c>
      <c r="R578">
        <v>0</v>
      </c>
    </row>
    <row r="579" spans="1:18" x14ac:dyDescent="0.15">
      <c r="A579">
        <v>3207</v>
      </c>
      <c r="B579">
        <v>28</v>
      </c>
      <c r="C579">
        <v>280035</v>
      </c>
      <c r="D579" s="47" t="s">
        <v>5010</v>
      </c>
      <c r="E579" t="s">
        <v>67</v>
      </c>
      <c r="F579" t="s">
        <v>1167</v>
      </c>
      <c r="G579" t="s">
        <v>1196</v>
      </c>
      <c r="H579" t="s">
        <v>70</v>
      </c>
      <c r="I579" t="s">
        <v>1168</v>
      </c>
      <c r="J579" t="s">
        <v>1197</v>
      </c>
      <c r="L579" t="str">
        <f t="shared" ref="L579:L642" si="9">H579&amp;I579&amp;J579</f>
        <v>岩手県久慈市沢里</v>
      </c>
      <c r="M579">
        <v>0</v>
      </c>
      <c r="N579">
        <v>0</v>
      </c>
      <c r="O579">
        <v>0</v>
      </c>
      <c r="P579">
        <v>0</v>
      </c>
      <c r="Q579">
        <v>0</v>
      </c>
      <c r="R579">
        <v>0</v>
      </c>
    </row>
    <row r="580" spans="1:18" x14ac:dyDescent="0.15">
      <c r="A580">
        <v>3207</v>
      </c>
      <c r="B580">
        <v>28</v>
      </c>
      <c r="C580">
        <v>280065</v>
      </c>
      <c r="D580" s="47" t="s">
        <v>5011</v>
      </c>
      <c r="E580" t="s">
        <v>67</v>
      </c>
      <c r="F580" t="s">
        <v>1167</v>
      </c>
      <c r="G580" t="s">
        <v>1198</v>
      </c>
      <c r="H580" t="s">
        <v>70</v>
      </c>
      <c r="I580" t="s">
        <v>1168</v>
      </c>
      <c r="J580" t="s">
        <v>1199</v>
      </c>
      <c r="L580" t="str">
        <f t="shared" si="9"/>
        <v>岩手県久慈市十八日町</v>
      </c>
      <c r="M580">
        <v>0</v>
      </c>
      <c r="N580">
        <v>0</v>
      </c>
      <c r="O580">
        <v>1</v>
      </c>
      <c r="P580">
        <v>0</v>
      </c>
      <c r="Q580">
        <v>0</v>
      </c>
      <c r="R580">
        <v>0</v>
      </c>
    </row>
    <row r="581" spans="1:18" x14ac:dyDescent="0.15">
      <c r="A581">
        <v>3207</v>
      </c>
      <c r="B581">
        <v>28</v>
      </c>
      <c r="C581">
        <v>280023</v>
      </c>
      <c r="D581" s="47" t="s">
        <v>5012</v>
      </c>
      <c r="E581" t="s">
        <v>67</v>
      </c>
      <c r="F581" t="s">
        <v>1167</v>
      </c>
      <c r="G581" t="s">
        <v>1200</v>
      </c>
      <c r="H581" t="s">
        <v>70</v>
      </c>
      <c r="I581" t="s">
        <v>1168</v>
      </c>
      <c r="J581" t="s">
        <v>1201</v>
      </c>
      <c r="L581" t="str">
        <f t="shared" si="9"/>
        <v>岩手県久慈市新中の橋</v>
      </c>
      <c r="M581">
        <v>0</v>
      </c>
      <c r="N581">
        <v>0</v>
      </c>
      <c r="O581">
        <v>0</v>
      </c>
      <c r="P581">
        <v>0</v>
      </c>
      <c r="Q581">
        <v>0</v>
      </c>
      <c r="R581">
        <v>0</v>
      </c>
    </row>
    <row r="582" spans="1:18" x14ac:dyDescent="0.15">
      <c r="A582">
        <v>3207</v>
      </c>
      <c r="B582">
        <v>28</v>
      </c>
      <c r="C582">
        <v>280053</v>
      </c>
      <c r="D582" s="47" t="s">
        <v>5013</v>
      </c>
      <c r="E582" t="s">
        <v>67</v>
      </c>
      <c r="F582" t="s">
        <v>1167</v>
      </c>
      <c r="G582" t="s">
        <v>1202</v>
      </c>
      <c r="H582" t="s">
        <v>70</v>
      </c>
      <c r="I582" t="s">
        <v>1168</v>
      </c>
      <c r="J582" t="s">
        <v>1203</v>
      </c>
      <c r="L582" t="str">
        <f t="shared" si="9"/>
        <v>岩手県久慈市田高</v>
      </c>
      <c r="M582">
        <v>0</v>
      </c>
      <c r="N582">
        <v>0</v>
      </c>
      <c r="O582">
        <v>1</v>
      </c>
      <c r="P582">
        <v>0</v>
      </c>
      <c r="Q582">
        <v>0</v>
      </c>
      <c r="R582">
        <v>0</v>
      </c>
    </row>
    <row r="583" spans="1:18" x14ac:dyDescent="0.15">
      <c r="A583">
        <v>3207</v>
      </c>
      <c r="B583">
        <v>28</v>
      </c>
      <c r="C583">
        <v>280055</v>
      </c>
      <c r="D583" s="47" t="s">
        <v>5014</v>
      </c>
      <c r="E583" t="s">
        <v>67</v>
      </c>
      <c r="F583" t="s">
        <v>1167</v>
      </c>
      <c r="G583" t="s">
        <v>1204</v>
      </c>
      <c r="H583" t="s">
        <v>70</v>
      </c>
      <c r="I583" t="s">
        <v>1168</v>
      </c>
      <c r="J583" t="s">
        <v>1205</v>
      </c>
      <c r="L583" t="str">
        <f t="shared" si="9"/>
        <v>岩手県久慈市巽町</v>
      </c>
      <c r="M583">
        <v>0</v>
      </c>
      <c r="N583">
        <v>0</v>
      </c>
      <c r="O583">
        <v>1</v>
      </c>
      <c r="P583">
        <v>0</v>
      </c>
      <c r="Q583">
        <v>0</v>
      </c>
      <c r="R583">
        <v>0</v>
      </c>
    </row>
    <row r="584" spans="1:18" x14ac:dyDescent="0.15">
      <c r="A584">
        <v>3207</v>
      </c>
      <c r="B584">
        <v>28</v>
      </c>
      <c r="C584">
        <v>280022</v>
      </c>
      <c r="D584" s="47" t="s">
        <v>5015</v>
      </c>
      <c r="E584" t="s">
        <v>67</v>
      </c>
      <c r="F584" t="s">
        <v>1167</v>
      </c>
      <c r="G584" t="s">
        <v>1206</v>
      </c>
      <c r="H584" t="s">
        <v>70</v>
      </c>
      <c r="I584" t="s">
        <v>1168</v>
      </c>
      <c r="J584" t="s">
        <v>1207</v>
      </c>
      <c r="L584" t="str">
        <f t="shared" si="9"/>
        <v>岩手県久慈市田屋町</v>
      </c>
      <c r="M584">
        <v>0</v>
      </c>
      <c r="N584">
        <v>0</v>
      </c>
      <c r="O584">
        <v>0</v>
      </c>
      <c r="P584">
        <v>0</v>
      </c>
      <c r="Q584">
        <v>0</v>
      </c>
      <c r="R584">
        <v>0</v>
      </c>
    </row>
    <row r="585" spans="1:18" x14ac:dyDescent="0.15">
      <c r="A585">
        <v>3207</v>
      </c>
      <c r="B585">
        <v>28</v>
      </c>
      <c r="C585">
        <v>280061</v>
      </c>
      <c r="D585" s="47" t="s">
        <v>5016</v>
      </c>
      <c r="E585" t="s">
        <v>67</v>
      </c>
      <c r="F585" t="s">
        <v>1167</v>
      </c>
      <c r="G585" t="s">
        <v>1208</v>
      </c>
      <c r="H585" t="s">
        <v>70</v>
      </c>
      <c r="I585" t="s">
        <v>1168</v>
      </c>
      <c r="J585" t="s">
        <v>1209</v>
      </c>
      <c r="L585" t="str">
        <f t="shared" si="9"/>
        <v>岩手県久慈市中央</v>
      </c>
      <c r="M585">
        <v>0</v>
      </c>
      <c r="N585">
        <v>0</v>
      </c>
      <c r="O585">
        <v>1</v>
      </c>
      <c r="P585">
        <v>0</v>
      </c>
      <c r="Q585">
        <v>0</v>
      </c>
      <c r="R585">
        <v>0</v>
      </c>
    </row>
    <row r="586" spans="1:18" x14ac:dyDescent="0.15">
      <c r="A586">
        <v>3207</v>
      </c>
      <c r="B586">
        <v>28</v>
      </c>
      <c r="C586">
        <v>280032</v>
      </c>
      <c r="D586" s="47" t="s">
        <v>5017</v>
      </c>
      <c r="E586" t="s">
        <v>67</v>
      </c>
      <c r="F586" t="s">
        <v>1167</v>
      </c>
      <c r="G586" t="s">
        <v>1210</v>
      </c>
      <c r="H586" t="s">
        <v>70</v>
      </c>
      <c r="I586" t="s">
        <v>1168</v>
      </c>
      <c r="J586" t="s">
        <v>1211</v>
      </c>
      <c r="L586" t="str">
        <f t="shared" si="9"/>
        <v>岩手県久慈市寺里</v>
      </c>
      <c r="M586">
        <v>0</v>
      </c>
      <c r="N586">
        <v>0</v>
      </c>
      <c r="O586">
        <v>0</v>
      </c>
      <c r="P586">
        <v>0</v>
      </c>
      <c r="Q586">
        <v>0</v>
      </c>
      <c r="R586">
        <v>0</v>
      </c>
    </row>
    <row r="587" spans="1:18" x14ac:dyDescent="0.15">
      <c r="A587">
        <v>3207</v>
      </c>
      <c r="B587">
        <v>28</v>
      </c>
      <c r="C587">
        <v>280031</v>
      </c>
      <c r="D587" s="47" t="s">
        <v>5018</v>
      </c>
      <c r="E587" t="s">
        <v>67</v>
      </c>
      <c r="F587" t="s">
        <v>1167</v>
      </c>
      <c r="G587" t="s">
        <v>1212</v>
      </c>
      <c r="H587" t="s">
        <v>70</v>
      </c>
      <c r="I587" t="s">
        <v>1168</v>
      </c>
      <c r="J587" t="s">
        <v>1213</v>
      </c>
      <c r="L587" t="str">
        <f t="shared" si="9"/>
        <v>岩手県久慈市天神堂</v>
      </c>
      <c r="M587">
        <v>0</v>
      </c>
      <c r="N587">
        <v>0</v>
      </c>
      <c r="O587">
        <v>0</v>
      </c>
      <c r="P587">
        <v>0</v>
      </c>
      <c r="Q587">
        <v>0</v>
      </c>
      <c r="R587">
        <v>0</v>
      </c>
    </row>
    <row r="588" spans="1:18" x14ac:dyDescent="0.15">
      <c r="A588">
        <v>3207</v>
      </c>
      <c r="B588">
        <v>28</v>
      </c>
      <c r="C588">
        <v>280066</v>
      </c>
      <c r="D588" s="47" t="s">
        <v>5019</v>
      </c>
      <c r="E588" t="s">
        <v>67</v>
      </c>
      <c r="F588" t="s">
        <v>1167</v>
      </c>
      <c r="G588" t="s">
        <v>1214</v>
      </c>
      <c r="H588" t="s">
        <v>70</v>
      </c>
      <c r="I588" t="s">
        <v>1168</v>
      </c>
      <c r="J588" t="s">
        <v>1215</v>
      </c>
      <c r="L588" t="str">
        <f t="shared" si="9"/>
        <v>岩手県久慈市中の橋</v>
      </c>
      <c r="M588">
        <v>0</v>
      </c>
      <c r="N588">
        <v>0</v>
      </c>
      <c r="O588">
        <v>1</v>
      </c>
      <c r="P588">
        <v>0</v>
      </c>
      <c r="Q588">
        <v>0</v>
      </c>
      <c r="R588">
        <v>0</v>
      </c>
    </row>
    <row r="589" spans="1:18" x14ac:dyDescent="0.15">
      <c r="A589">
        <v>3207</v>
      </c>
      <c r="B589">
        <v>28</v>
      </c>
      <c r="C589">
        <v>280056</v>
      </c>
      <c r="D589" s="47" t="s">
        <v>5020</v>
      </c>
      <c r="E589" t="s">
        <v>67</v>
      </c>
      <c r="F589" t="s">
        <v>1167</v>
      </c>
      <c r="G589" t="s">
        <v>962</v>
      </c>
      <c r="H589" t="s">
        <v>70</v>
      </c>
      <c r="I589" t="s">
        <v>1168</v>
      </c>
      <c r="J589" t="s">
        <v>1216</v>
      </c>
      <c r="L589" t="str">
        <f t="shared" si="9"/>
        <v>岩手県久慈市中町</v>
      </c>
      <c r="M589">
        <v>0</v>
      </c>
      <c r="N589">
        <v>0</v>
      </c>
      <c r="O589">
        <v>1</v>
      </c>
      <c r="P589">
        <v>0</v>
      </c>
      <c r="Q589">
        <v>0</v>
      </c>
      <c r="R589">
        <v>0</v>
      </c>
    </row>
    <row r="590" spans="1:18" x14ac:dyDescent="0.15">
      <c r="A590">
        <v>3207</v>
      </c>
      <c r="B590">
        <v>28</v>
      </c>
      <c r="C590">
        <v>280001</v>
      </c>
      <c r="D590" s="47" t="s">
        <v>5021</v>
      </c>
      <c r="E590" t="s">
        <v>67</v>
      </c>
      <c r="F590" t="s">
        <v>1167</v>
      </c>
      <c r="G590" t="s">
        <v>1217</v>
      </c>
      <c r="H590" t="s">
        <v>70</v>
      </c>
      <c r="I590" t="s">
        <v>1168</v>
      </c>
      <c r="J590" t="s">
        <v>1218</v>
      </c>
      <c r="L590" t="str">
        <f t="shared" si="9"/>
        <v>岩手県久慈市夏井町</v>
      </c>
      <c r="M590">
        <v>0</v>
      </c>
      <c r="N590">
        <v>1</v>
      </c>
      <c r="O590">
        <v>0</v>
      </c>
      <c r="P590">
        <v>0</v>
      </c>
      <c r="Q590">
        <v>0</v>
      </c>
      <c r="R590">
        <v>0</v>
      </c>
    </row>
    <row r="591" spans="1:18" x14ac:dyDescent="0.15">
      <c r="A591">
        <v>3207</v>
      </c>
      <c r="B591">
        <v>28</v>
      </c>
      <c r="C591">
        <v>280012</v>
      </c>
      <c r="D591" s="47" t="s">
        <v>5022</v>
      </c>
      <c r="E591" t="s">
        <v>67</v>
      </c>
      <c r="F591" t="s">
        <v>1167</v>
      </c>
      <c r="G591" t="s">
        <v>1219</v>
      </c>
      <c r="H591" t="s">
        <v>70</v>
      </c>
      <c r="I591" t="s">
        <v>1168</v>
      </c>
      <c r="J591" t="s">
        <v>1220</v>
      </c>
      <c r="L591" t="str">
        <f t="shared" si="9"/>
        <v>岩手県久慈市新井田</v>
      </c>
      <c r="M591">
        <v>0</v>
      </c>
      <c r="N591">
        <v>0</v>
      </c>
      <c r="O591">
        <v>0</v>
      </c>
      <c r="P591">
        <v>0</v>
      </c>
      <c r="Q591">
        <v>0</v>
      </c>
      <c r="R591">
        <v>0</v>
      </c>
    </row>
    <row r="592" spans="1:18" x14ac:dyDescent="0.15">
      <c r="A592">
        <v>3207</v>
      </c>
      <c r="B592">
        <v>28</v>
      </c>
      <c r="C592">
        <v>280081</v>
      </c>
      <c r="D592" s="47" t="s">
        <v>5023</v>
      </c>
      <c r="E592" t="s">
        <v>67</v>
      </c>
      <c r="F592" t="s">
        <v>1167</v>
      </c>
      <c r="G592" t="s">
        <v>1221</v>
      </c>
      <c r="H592" t="s">
        <v>70</v>
      </c>
      <c r="I592" t="s">
        <v>1168</v>
      </c>
      <c r="J592" t="s">
        <v>1222</v>
      </c>
      <c r="L592" t="str">
        <f t="shared" si="9"/>
        <v>岩手県久慈市西の沢</v>
      </c>
      <c r="M592">
        <v>0</v>
      </c>
      <c r="N592">
        <v>0</v>
      </c>
      <c r="O592">
        <v>0</v>
      </c>
      <c r="P592">
        <v>0</v>
      </c>
      <c r="Q592">
        <v>0</v>
      </c>
      <c r="R592">
        <v>0</v>
      </c>
    </row>
    <row r="593" spans="1:18" x14ac:dyDescent="0.15">
      <c r="A593">
        <v>3207</v>
      </c>
      <c r="B593">
        <v>28</v>
      </c>
      <c r="C593">
        <v>280062</v>
      </c>
      <c r="D593" s="47" t="s">
        <v>5024</v>
      </c>
      <c r="E593" t="s">
        <v>67</v>
      </c>
      <c r="F593" t="s">
        <v>1167</v>
      </c>
      <c r="G593" t="s">
        <v>1223</v>
      </c>
      <c r="H593" t="s">
        <v>70</v>
      </c>
      <c r="I593" t="s">
        <v>1168</v>
      </c>
      <c r="J593" t="s">
        <v>1224</v>
      </c>
      <c r="L593" t="str">
        <f t="shared" si="9"/>
        <v>岩手県久慈市二十八日町</v>
      </c>
      <c r="M593">
        <v>0</v>
      </c>
      <c r="N593">
        <v>0</v>
      </c>
      <c r="O593">
        <v>1</v>
      </c>
      <c r="P593">
        <v>0</v>
      </c>
      <c r="Q593">
        <v>0</v>
      </c>
      <c r="R593">
        <v>0</v>
      </c>
    </row>
    <row r="594" spans="1:18" x14ac:dyDescent="0.15">
      <c r="A594">
        <v>3207</v>
      </c>
      <c r="B594">
        <v>28</v>
      </c>
      <c r="C594">
        <v>280033</v>
      </c>
      <c r="D594" s="47" t="s">
        <v>5025</v>
      </c>
      <c r="E594" t="s">
        <v>67</v>
      </c>
      <c r="F594" t="s">
        <v>1167</v>
      </c>
      <c r="G594" t="s">
        <v>1225</v>
      </c>
      <c r="H594" t="s">
        <v>70</v>
      </c>
      <c r="I594" t="s">
        <v>1168</v>
      </c>
      <c r="J594" t="s">
        <v>1226</v>
      </c>
      <c r="L594" t="str">
        <f t="shared" si="9"/>
        <v>岩手県久慈市畑田</v>
      </c>
      <c r="M594">
        <v>0</v>
      </c>
      <c r="N594">
        <v>0</v>
      </c>
      <c r="O594">
        <v>0</v>
      </c>
      <c r="P594">
        <v>0</v>
      </c>
      <c r="Q594">
        <v>0</v>
      </c>
      <c r="R594">
        <v>0</v>
      </c>
    </row>
    <row r="595" spans="1:18" x14ac:dyDescent="0.15">
      <c r="A595">
        <v>3207</v>
      </c>
      <c r="B595">
        <v>28</v>
      </c>
      <c r="C595">
        <v>280052</v>
      </c>
      <c r="D595" s="47" t="s">
        <v>5026</v>
      </c>
      <c r="E595" t="s">
        <v>67</v>
      </c>
      <c r="F595" t="s">
        <v>1167</v>
      </c>
      <c r="G595" t="s">
        <v>1227</v>
      </c>
      <c r="H595" t="s">
        <v>70</v>
      </c>
      <c r="I595" t="s">
        <v>1168</v>
      </c>
      <c r="J595" t="s">
        <v>688</v>
      </c>
      <c r="L595" t="str">
        <f t="shared" si="9"/>
        <v>岩手県久慈市本町</v>
      </c>
      <c r="M595">
        <v>0</v>
      </c>
      <c r="N595">
        <v>0</v>
      </c>
      <c r="O595">
        <v>1</v>
      </c>
      <c r="P595">
        <v>0</v>
      </c>
      <c r="Q595">
        <v>0</v>
      </c>
      <c r="R595">
        <v>0</v>
      </c>
    </row>
    <row r="596" spans="1:18" x14ac:dyDescent="0.15">
      <c r="A596">
        <v>3207</v>
      </c>
      <c r="B596">
        <v>28</v>
      </c>
      <c r="C596">
        <v>280011</v>
      </c>
      <c r="D596" s="47" t="s">
        <v>5027</v>
      </c>
      <c r="E596" t="s">
        <v>67</v>
      </c>
      <c r="F596" t="s">
        <v>1167</v>
      </c>
      <c r="G596" t="s">
        <v>1228</v>
      </c>
      <c r="H596" t="s">
        <v>70</v>
      </c>
      <c r="I596" t="s">
        <v>1168</v>
      </c>
      <c r="J596" t="s">
        <v>1229</v>
      </c>
      <c r="L596" t="str">
        <f t="shared" si="9"/>
        <v>岩手県久慈市湊町</v>
      </c>
      <c r="M596">
        <v>0</v>
      </c>
      <c r="N596">
        <v>0</v>
      </c>
      <c r="O596">
        <v>0</v>
      </c>
      <c r="P596">
        <v>0</v>
      </c>
      <c r="Q596">
        <v>0</v>
      </c>
      <c r="R596">
        <v>0</v>
      </c>
    </row>
    <row r="597" spans="1:18" x14ac:dyDescent="0.15">
      <c r="A597">
        <v>3207</v>
      </c>
      <c r="B597">
        <v>28</v>
      </c>
      <c r="C597">
        <v>280021</v>
      </c>
      <c r="D597" s="47" t="s">
        <v>5028</v>
      </c>
      <c r="E597" t="s">
        <v>67</v>
      </c>
      <c r="F597" t="s">
        <v>1167</v>
      </c>
      <c r="G597" t="s">
        <v>1230</v>
      </c>
      <c r="H597" t="s">
        <v>70</v>
      </c>
      <c r="I597" t="s">
        <v>1168</v>
      </c>
      <c r="J597" t="s">
        <v>1231</v>
      </c>
      <c r="L597" t="str">
        <f t="shared" si="9"/>
        <v>岩手県久慈市門前</v>
      </c>
      <c r="M597">
        <v>0</v>
      </c>
      <c r="N597">
        <v>0</v>
      </c>
      <c r="O597">
        <v>0</v>
      </c>
      <c r="P597">
        <v>0</v>
      </c>
      <c r="Q597">
        <v>0</v>
      </c>
      <c r="R597">
        <v>0</v>
      </c>
    </row>
    <row r="598" spans="1:18" x14ac:dyDescent="0.15">
      <c r="A598">
        <v>3207</v>
      </c>
      <c r="B598">
        <v>2887</v>
      </c>
      <c r="C598">
        <v>288712</v>
      </c>
      <c r="D598" s="47" t="s">
        <v>5029</v>
      </c>
      <c r="E598" t="s">
        <v>67</v>
      </c>
      <c r="F598" t="s">
        <v>1167</v>
      </c>
      <c r="G598" t="s">
        <v>1232</v>
      </c>
      <c r="H598" t="s">
        <v>70</v>
      </c>
      <c r="I598" t="s">
        <v>1168</v>
      </c>
      <c r="J598" t="s">
        <v>1233</v>
      </c>
      <c r="L598" t="str">
        <f t="shared" si="9"/>
        <v>岩手県久慈市山形町小国</v>
      </c>
      <c r="M598">
        <v>0</v>
      </c>
      <c r="N598">
        <v>1</v>
      </c>
      <c r="O598">
        <v>0</v>
      </c>
      <c r="P598">
        <v>0</v>
      </c>
      <c r="Q598">
        <v>0</v>
      </c>
      <c r="R598">
        <v>0</v>
      </c>
    </row>
    <row r="599" spans="1:18" x14ac:dyDescent="0.15">
      <c r="A599">
        <v>3207</v>
      </c>
      <c r="B599">
        <v>2886</v>
      </c>
      <c r="C599">
        <v>288602</v>
      </c>
      <c r="D599" s="47" t="s">
        <v>5030</v>
      </c>
      <c r="E599" t="s">
        <v>67</v>
      </c>
      <c r="F599" t="s">
        <v>1167</v>
      </c>
      <c r="G599" t="s">
        <v>1234</v>
      </c>
      <c r="H599" t="s">
        <v>70</v>
      </c>
      <c r="I599" t="s">
        <v>1168</v>
      </c>
      <c r="J599" t="s">
        <v>1235</v>
      </c>
      <c r="L599" t="str">
        <f t="shared" si="9"/>
        <v>岩手県久慈市山形町川井</v>
      </c>
      <c r="M599">
        <v>0</v>
      </c>
      <c r="N599">
        <v>1</v>
      </c>
      <c r="O599">
        <v>0</v>
      </c>
      <c r="P599">
        <v>0</v>
      </c>
      <c r="Q599">
        <v>0</v>
      </c>
      <c r="R599">
        <v>0</v>
      </c>
    </row>
    <row r="600" spans="1:18" x14ac:dyDescent="0.15">
      <c r="A600">
        <v>3207</v>
      </c>
      <c r="B600">
        <v>2887</v>
      </c>
      <c r="C600">
        <v>288713</v>
      </c>
      <c r="D600" s="47" t="s">
        <v>5031</v>
      </c>
      <c r="E600" t="s">
        <v>67</v>
      </c>
      <c r="F600" t="s">
        <v>1167</v>
      </c>
      <c r="G600" t="s">
        <v>1236</v>
      </c>
      <c r="H600" t="s">
        <v>70</v>
      </c>
      <c r="I600" t="s">
        <v>1168</v>
      </c>
      <c r="J600" t="s">
        <v>1237</v>
      </c>
      <c r="L600" t="str">
        <f t="shared" si="9"/>
        <v>岩手県久慈市山形町霜畑</v>
      </c>
      <c r="M600">
        <v>0</v>
      </c>
      <c r="N600">
        <v>1</v>
      </c>
      <c r="O600">
        <v>0</v>
      </c>
      <c r="P600">
        <v>0</v>
      </c>
      <c r="Q600">
        <v>0</v>
      </c>
      <c r="R600">
        <v>0</v>
      </c>
    </row>
    <row r="601" spans="1:18" x14ac:dyDescent="0.15">
      <c r="A601">
        <v>3207</v>
      </c>
      <c r="B601">
        <v>2887</v>
      </c>
      <c r="C601">
        <v>288711</v>
      </c>
      <c r="D601" s="47" t="s">
        <v>5032</v>
      </c>
      <c r="E601" t="s">
        <v>67</v>
      </c>
      <c r="F601" t="s">
        <v>1167</v>
      </c>
      <c r="G601" t="s">
        <v>1238</v>
      </c>
      <c r="H601" t="s">
        <v>70</v>
      </c>
      <c r="I601" t="s">
        <v>1168</v>
      </c>
      <c r="J601" t="s">
        <v>1239</v>
      </c>
      <c r="L601" t="str">
        <f t="shared" si="9"/>
        <v>岩手県久慈市山形町繋</v>
      </c>
      <c r="M601">
        <v>0</v>
      </c>
      <c r="N601">
        <v>1</v>
      </c>
      <c r="O601">
        <v>0</v>
      </c>
      <c r="P601">
        <v>0</v>
      </c>
      <c r="Q601">
        <v>0</v>
      </c>
      <c r="R601">
        <v>0</v>
      </c>
    </row>
    <row r="602" spans="1:18" x14ac:dyDescent="0.15">
      <c r="A602">
        <v>3207</v>
      </c>
      <c r="B602">
        <v>2886</v>
      </c>
      <c r="C602">
        <v>288603</v>
      </c>
      <c r="D602" s="47" t="s">
        <v>5033</v>
      </c>
      <c r="E602" t="s">
        <v>67</v>
      </c>
      <c r="F602" t="s">
        <v>1167</v>
      </c>
      <c r="G602" t="s">
        <v>1240</v>
      </c>
      <c r="H602" t="s">
        <v>70</v>
      </c>
      <c r="I602" t="s">
        <v>1168</v>
      </c>
      <c r="J602" t="s">
        <v>1241</v>
      </c>
      <c r="L602" t="str">
        <f t="shared" si="9"/>
        <v>岩手県久慈市山形町荷軽部</v>
      </c>
      <c r="M602">
        <v>0</v>
      </c>
      <c r="N602">
        <v>1</v>
      </c>
      <c r="O602">
        <v>0</v>
      </c>
      <c r="P602">
        <v>0</v>
      </c>
      <c r="Q602">
        <v>0</v>
      </c>
      <c r="R602">
        <v>0</v>
      </c>
    </row>
    <row r="603" spans="1:18" x14ac:dyDescent="0.15">
      <c r="A603">
        <v>3207</v>
      </c>
      <c r="B603">
        <v>2886</v>
      </c>
      <c r="C603">
        <v>288604</v>
      </c>
      <c r="D603" s="47" t="s">
        <v>5034</v>
      </c>
      <c r="E603" t="s">
        <v>67</v>
      </c>
      <c r="F603" t="s">
        <v>1167</v>
      </c>
      <c r="G603" t="s">
        <v>1242</v>
      </c>
      <c r="H603" t="s">
        <v>70</v>
      </c>
      <c r="I603" t="s">
        <v>1168</v>
      </c>
      <c r="J603" t="s">
        <v>1243</v>
      </c>
      <c r="L603" t="str">
        <f t="shared" si="9"/>
        <v>岩手県久慈市山形町日野沢</v>
      </c>
      <c r="M603">
        <v>0</v>
      </c>
      <c r="N603">
        <v>1</v>
      </c>
      <c r="O603">
        <v>0</v>
      </c>
      <c r="P603">
        <v>0</v>
      </c>
      <c r="Q603">
        <v>0</v>
      </c>
      <c r="R603">
        <v>0</v>
      </c>
    </row>
    <row r="604" spans="1:18" x14ac:dyDescent="0.15">
      <c r="A604">
        <v>3207</v>
      </c>
      <c r="B604">
        <v>2886</v>
      </c>
      <c r="C604">
        <v>288601</v>
      </c>
      <c r="D604" s="47" t="s">
        <v>5035</v>
      </c>
      <c r="E604" t="s">
        <v>67</v>
      </c>
      <c r="F604" t="s">
        <v>1167</v>
      </c>
      <c r="G604" t="s">
        <v>1244</v>
      </c>
      <c r="H604" t="s">
        <v>70</v>
      </c>
      <c r="I604" t="s">
        <v>1168</v>
      </c>
      <c r="J604" t="s">
        <v>1245</v>
      </c>
      <c r="L604" t="str">
        <f t="shared" si="9"/>
        <v>岩手県久慈市山形町戸呂町</v>
      </c>
      <c r="M604">
        <v>0</v>
      </c>
      <c r="N604">
        <v>1</v>
      </c>
      <c r="O604">
        <v>0</v>
      </c>
      <c r="P604">
        <v>0</v>
      </c>
      <c r="Q604">
        <v>0</v>
      </c>
      <c r="R604">
        <v>0</v>
      </c>
    </row>
    <row r="605" spans="1:18" x14ac:dyDescent="0.15">
      <c r="A605">
        <v>3207</v>
      </c>
      <c r="B605">
        <v>2886</v>
      </c>
      <c r="C605">
        <v>288605</v>
      </c>
      <c r="D605" s="47" t="s">
        <v>5036</v>
      </c>
      <c r="E605" t="s">
        <v>67</v>
      </c>
      <c r="F605" t="s">
        <v>1167</v>
      </c>
      <c r="G605" t="s">
        <v>1246</v>
      </c>
      <c r="H605" t="s">
        <v>70</v>
      </c>
      <c r="I605" t="s">
        <v>1168</v>
      </c>
      <c r="J605" t="s">
        <v>1247</v>
      </c>
      <c r="L605" t="str">
        <f t="shared" si="9"/>
        <v>岩手県久慈市山形町来内</v>
      </c>
      <c r="M605">
        <v>0</v>
      </c>
      <c r="N605">
        <v>0</v>
      </c>
      <c r="O605">
        <v>0</v>
      </c>
      <c r="P605">
        <v>0</v>
      </c>
      <c r="Q605">
        <v>0</v>
      </c>
      <c r="R605">
        <v>0</v>
      </c>
    </row>
    <row r="606" spans="1:18" x14ac:dyDescent="0.15">
      <c r="A606">
        <v>3207</v>
      </c>
      <c r="B606">
        <v>2885</v>
      </c>
      <c r="C606">
        <v>288521</v>
      </c>
      <c r="D606" s="47" t="s">
        <v>5037</v>
      </c>
      <c r="E606" t="s">
        <v>67</v>
      </c>
      <c r="F606" t="s">
        <v>1167</v>
      </c>
      <c r="G606" t="s">
        <v>693</v>
      </c>
      <c r="H606" t="s">
        <v>70</v>
      </c>
      <c r="I606" t="s">
        <v>1168</v>
      </c>
      <c r="J606" t="s">
        <v>694</v>
      </c>
      <c r="L606" t="str">
        <f t="shared" si="9"/>
        <v>岩手県久慈市山根町</v>
      </c>
      <c r="M606">
        <v>0</v>
      </c>
      <c r="N606">
        <v>1</v>
      </c>
      <c r="O606">
        <v>0</v>
      </c>
      <c r="P606">
        <v>0</v>
      </c>
      <c r="Q606">
        <v>0</v>
      </c>
      <c r="R606">
        <v>0</v>
      </c>
    </row>
    <row r="607" spans="1:18" x14ac:dyDescent="0.15">
      <c r="A607">
        <v>3207</v>
      </c>
      <c r="B607">
        <v>28</v>
      </c>
      <c r="C607">
        <v>280064</v>
      </c>
      <c r="D607" s="47" t="s">
        <v>5038</v>
      </c>
      <c r="E607" t="s">
        <v>67</v>
      </c>
      <c r="F607" t="s">
        <v>1167</v>
      </c>
      <c r="G607" t="s">
        <v>1248</v>
      </c>
      <c r="H607" t="s">
        <v>70</v>
      </c>
      <c r="I607" t="s">
        <v>1168</v>
      </c>
      <c r="J607" t="s">
        <v>1249</v>
      </c>
      <c r="L607" t="str">
        <f t="shared" si="9"/>
        <v>岩手県久慈市八日町</v>
      </c>
      <c r="M607">
        <v>0</v>
      </c>
      <c r="N607">
        <v>0</v>
      </c>
      <c r="O607">
        <v>1</v>
      </c>
      <c r="P607">
        <v>0</v>
      </c>
      <c r="Q607">
        <v>0</v>
      </c>
      <c r="R607">
        <v>0</v>
      </c>
    </row>
    <row r="608" spans="1:18" x14ac:dyDescent="0.15">
      <c r="A608">
        <v>3208</v>
      </c>
      <c r="B608">
        <v>2805</v>
      </c>
      <c r="C608">
        <v>280500</v>
      </c>
      <c r="D608" s="47" t="s">
        <v>5039</v>
      </c>
      <c r="E608" t="s">
        <v>67</v>
      </c>
      <c r="F608" t="s">
        <v>1250</v>
      </c>
      <c r="G608" t="s">
        <v>69</v>
      </c>
      <c r="H608" t="s">
        <v>70</v>
      </c>
      <c r="I608" t="s">
        <v>1251</v>
      </c>
      <c r="L608" t="str">
        <f t="shared" si="9"/>
        <v>岩手県遠野市</v>
      </c>
      <c r="M608">
        <v>0</v>
      </c>
      <c r="N608">
        <v>0</v>
      </c>
      <c r="O608">
        <v>0</v>
      </c>
      <c r="P608">
        <v>0</v>
      </c>
      <c r="Q608">
        <v>0</v>
      </c>
      <c r="R608">
        <v>0</v>
      </c>
    </row>
    <row r="609" spans="1:18" x14ac:dyDescent="0.15">
      <c r="A609">
        <v>3208</v>
      </c>
      <c r="B609">
        <v>2805</v>
      </c>
      <c r="C609">
        <v>280503</v>
      </c>
      <c r="D609" s="47" t="s">
        <v>5040</v>
      </c>
      <c r="E609" t="s">
        <v>67</v>
      </c>
      <c r="F609" t="s">
        <v>1250</v>
      </c>
      <c r="G609" t="s">
        <v>1252</v>
      </c>
      <c r="H609" t="s">
        <v>70</v>
      </c>
      <c r="I609" t="s">
        <v>1251</v>
      </c>
      <c r="J609" t="s">
        <v>1253</v>
      </c>
      <c r="L609" t="str">
        <f t="shared" si="9"/>
        <v>岩手県遠野市青笹町青笹</v>
      </c>
      <c r="M609">
        <v>0</v>
      </c>
      <c r="N609">
        <v>1</v>
      </c>
      <c r="O609">
        <v>0</v>
      </c>
      <c r="P609">
        <v>0</v>
      </c>
      <c r="Q609">
        <v>0</v>
      </c>
      <c r="R609">
        <v>0</v>
      </c>
    </row>
    <row r="610" spans="1:18" x14ac:dyDescent="0.15">
      <c r="A610">
        <v>3208</v>
      </c>
      <c r="B610">
        <v>2805</v>
      </c>
      <c r="C610">
        <v>280502</v>
      </c>
      <c r="D610" s="47" t="s">
        <v>5041</v>
      </c>
      <c r="E610" t="s">
        <v>67</v>
      </c>
      <c r="F610" t="s">
        <v>1250</v>
      </c>
      <c r="G610" t="s">
        <v>1254</v>
      </c>
      <c r="H610" t="s">
        <v>70</v>
      </c>
      <c r="I610" t="s">
        <v>1251</v>
      </c>
      <c r="J610" t="s">
        <v>1255</v>
      </c>
      <c r="L610" t="str">
        <f t="shared" si="9"/>
        <v>岩手県遠野市青笹町中沢</v>
      </c>
      <c r="M610">
        <v>0</v>
      </c>
      <c r="N610">
        <v>0</v>
      </c>
      <c r="O610">
        <v>0</v>
      </c>
      <c r="P610">
        <v>0</v>
      </c>
      <c r="Q610">
        <v>0</v>
      </c>
      <c r="R610">
        <v>0</v>
      </c>
    </row>
    <row r="611" spans="1:18" x14ac:dyDescent="0.15">
      <c r="A611">
        <v>3208</v>
      </c>
      <c r="B611">
        <v>2805</v>
      </c>
      <c r="C611">
        <v>280501</v>
      </c>
      <c r="D611" s="47" t="s">
        <v>5042</v>
      </c>
      <c r="E611" t="s">
        <v>67</v>
      </c>
      <c r="F611" t="s">
        <v>1250</v>
      </c>
      <c r="G611" t="s">
        <v>1256</v>
      </c>
      <c r="H611" t="s">
        <v>70</v>
      </c>
      <c r="I611" t="s">
        <v>1251</v>
      </c>
      <c r="J611" t="s">
        <v>1257</v>
      </c>
      <c r="L611" t="str">
        <f t="shared" si="9"/>
        <v>岩手県遠野市青笹町糠前</v>
      </c>
      <c r="M611">
        <v>0</v>
      </c>
      <c r="N611">
        <v>1</v>
      </c>
      <c r="O611">
        <v>0</v>
      </c>
      <c r="P611">
        <v>0</v>
      </c>
      <c r="Q611">
        <v>0</v>
      </c>
      <c r="R611">
        <v>0</v>
      </c>
    </row>
    <row r="612" spans="1:18" x14ac:dyDescent="0.15">
      <c r="A612">
        <v>3208</v>
      </c>
      <c r="B612">
        <v>2805</v>
      </c>
      <c r="C612">
        <v>280533</v>
      </c>
      <c r="D612" s="47" t="s">
        <v>5043</v>
      </c>
      <c r="E612" t="s">
        <v>67</v>
      </c>
      <c r="F612" t="s">
        <v>1250</v>
      </c>
      <c r="G612" t="s">
        <v>1258</v>
      </c>
      <c r="H612" t="s">
        <v>70</v>
      </c>
      <c r="I612" t="s">
        <v>1251</v>
      </c>
      <c r="J612" t="s">
        <v>1259</v>
      </c>
      <c r="L612" t="str">
        <f t="shared" si="9"/>
        <v>岩手県遠野市綾織町上綾織</v>
      </c>
      <c r="M612">
        <v>0</v>
      </c>
      <c r="N612">
        <v>1</v>
      </c>
      <c r="O612">
        <v>0</v>
      </c>
      <c r="P612">
        <v>0</v>
      </c>
      <c r="Q612">
        <v>0</v>
      </c>
      <c r="R612">
        <v>0</v>
      </c>
    </row>
    <row r="613" spans="1:18" x14ac:dyDescent="0.15">
      <c r="A613">
        <v>3208</v>
      </c>
      <c r="B613">
        <v>2805</v>
      </c>
      <c r="C613">
        <v>280532</v>
      </c>
      <c r="D613" s="47" t="s">
        <v>5044</v>
      </c>
      <c r="E613" t="s">
        <v>67</v>
      </c>
      <c r="F613" t="s">
        <v>1250</v>
      </c>
      <c r="G613" t="s">
        <v>1260</v>
      </c>
      <c r="H613" t="s">
        <v>70</v>
      </c>
      <c r="I613" t="s">
        <v>1251</v>
      </c>
      <c r="J613" t="s">
        <v>1261</v>
      </c>
      <c r="L613" t="str">
        <f t="shared" si="9"/>
        <v>岩手県遠野市綾織町下綾織</v>
      </c>
      <c r="M613">
        <v>0</v>
      </c>
      <c r="N613">
        <v>1</v>
      </c>
      <c r="O613">
        <v>0</v>
      </c>
      <c r="P613">
        <v>0</v>
      </c>
      <c r="Q613">
        <v>0</v>
      </c>
      <c r="R613">
        <v>0</v>
      </c>
    </row>
    <row r="614" spans="1:18" x14ac:dyDescent="0.15">
      <c r="A614">
        <v>3208</v>
      </c>
      <c r="B614">
        <v>2805</v>
      </c>
      <c r="C614">
        <v>280531</v>
      </c>
      <c r="D614" s="47" t="s">
        <v>5045</v>
      </c>
      <c r="E614" t="s">
        <v>67</v>
      </c>
      <c r="F614" t="s">
        <v>1250</v>
      </c>
      <c r="G614" t="s">
        <v>1262</v>
      </c>
      <c r="H614" t="s">
        <v>70</v>
      </c>
      <c r="I614" t="s">
        <v>1251</v>
      </c>
      <c r="J614" t="s">
        <v>1263</v>
      </c>
      <c r="L614" t="str">
        <f t="shared" si="9"/>
        <v>岩手県遠野市綾織町新里</v>
      </c>
      <c r="M614">
        <v>0</v>
      </c>
      <c r="N614">
        <v>0</v>
      </c>
      <c r="O614">
        <v>0</v>
      </c>
      <c r="P614">
        <v>0</v>
      </c>
      <c r="Q614">
        <v>0</v>
      </c>
      <c r="R614">
        <v>0</v>
      </c>
    </row>
    <row r="615" spans="1:18" x14ac:dyDescent="0.15">
      <c r="A615">
        <v>3208</v>
      </c>
      <c r="B615">
        <v>2805</v>
      </c>
      <c r="C615">
        <v>280534</v>
      </c>
      <c r="D615" s="47" t="s">
        <v>5046</v>
      </c>
      <c r="E615" t="s">
        <v>67</v>
      </c>
      <c r="F615" t="s">
        <v>1250</v>
      </c>
      <c r="G615" t="s">
        <v>1264</v>
      </c>
      <c r="H615" t="s">
        <v>70</v>
      </c>
      <c r="I615" t="s">
        <v>1251</v>
      </c>
      <c r="J615" t="s">
        <v>1265</v>
      </c>
      <c r="L615" t="str">
        <f t="shared" si="9"/>
        <v>岩手県遠野市綾織町みさ崎</v>
      </c>
      <c r="M615">
        <v>0</v>
      </c>
      <c r="N615">
        <v>0</v>
      </c>
      <c r="O615">
        <v>0</v>
      </c>
      <c r="P615">
        <v>0</v>
      </c>
      <c r="Q615">
        <v>0</v>
      </c>
      <c r="R615">
        <v>0</v>
      </c>
    </row>
    <row r="616" spans="1:18" x14ac:dyDescent="0.15">
      <c r="A616">
        <v>3208</v>
      </c>
      <c r="B616">
        <v>2805</v>
      </c>
      <c r="C616">
        <v>280511</v>
      </c>
      <c r="D616" s="47" t="s">
        <v>5047</v>
      </c>
      <c r="E616" t="s">
        <v>67</v>
      </c>
      <c r="F616" t="s">
        <v>1250</v>
      </c>
      <c r="G616" t="s">
        <v>1266</v>
      </c>
      <c r="H616" t="s">
        <v>70</v>
      </c>
      <c r="I616" t="s">
        <v>1251</v>
      </c>
      <c r="J616" t="s">
        <v>1267</v>
      </c>
      <c r="L616" t="str">
        <f t="shared" si="9"/>
        <v>岩手県遠野市鶯崎町</v>
      </c>
      <c r="M616">
        <v>0</v>
      </c>
      <c r="N616">
        <v>0</v>
      </c>
      <c r="O616">
        <v>0</v>
      </c>
      <c r="P616">
        <v>0</v>
      </c>
      <c r="Q616">
        <v>0</v>
      </c>
      <c r="R616">
        <v>0</v>
      </c>
    </row>
    <row r="617" spans="1:18" x14ac:dyDescent="0.15">
      <c r="A617">
        <v>3208</v>
      </c>
      <c r="B617">
        <v>2804</v>
      </c>
      <c r="C617">
        <v>280481</v>
      </c>
      <c r="D617" s="47" t="s">
        <v>5048</v>
      </c>
      <c r="E617" t="s">
        <v>67</v>
      </c>
      <c r="F617" t="s">
        <v>1250</v>
      </c>
      <c r="G617" t="s">
        <v>1268</v>
      </c>
      <c r="H617" t="s">
        <v>70</v>
      </c>
      <c r="I617" t="s">
        <v>1251</v>
      </c>
      <c r="J617" t="s">
        <v>1269</v>
      </c>
      <c r="L617" t="str">
        <f t="shared" si="9"/>
        <v>岩手県遠野市小友町</v>
      </c>
      <c r="M617">
        <v>0</v>
      </c>
      <c r="N617">
        <v>1</v>
      </c>
      <c r="O617">
        <v>0</v>
      </c>
      <c r="P617">
        <v>0</v>
      </c>
      <c r="Q617">
        <v>0</v>
      </c>
      <c r="R617">
        <v>0</v>
      </c>
    </row>
    <row r="618" spans="1:18" x14ac:dyDescent="0.15">
      <c r="A618">
        <v>3208</v>
      </c>
      <c r="B618">
        <v>2805</v>
      </c>
      <c r="C618">
        <v>280517</v>
      </c>
      <c r="D618" s="47" t="s">
        <v>5049</v>
      </c>
      <c r="E618" t="s">
        <v>67</v>
      </c>
      <c r="F618" t="s">
        <v>1250</v>
      </c>
      <c r="G618" t="s">
        <v>1270</v>
      </c>
      <c r="H618" t="s">
        <v>70</v>
      </c>
      <c r="I618" t="s">
        <v>1251</v>
      </c>
      <c r="J618" t="s">
        <v>1271</v>
      </c>
      <c r="L618" t="str">
        <f t="shared" si="9"/>
        <v>岩手県遠野市上組町</v>
      </c>
      <c r="M618">
        <v>0</v>
      </c>
      <c r="N618">
        <v>0</v>
      </c>
      <c r="O618">
        <v>0</v>
      </c>
      <c r="P618">
        <v>0</v>
      </c>
      <c r="Q618">
        <v>0</v>
      </c>
      <c r="R618">
        <v>0</v>
      </c>
    </row>
    <row r="619" spans="1:18" x14ac:dyDescent="0.15">
      <c r="A619">
        <v>3208</v>
      </c>
      <c r="B619">
        <v>2807</v>
      </c>
      <c r="C619">
        <v>280776</v>
      </c>
      <c r="D619" s="47" t="s">
        <v>5050</v>
      </c>
      <c r="E619" t="s">
        <v>67</v>
      </c>
      <c r="F619" t="s">
        <v>1250</v>
      </c>
      <c r="G619" t="s">
        <v>1272</v>
      </c>
      <c r="H619" t="s">
        <v>70</v>
      </c>
      <c r="I619" t="s">
        <v>1251</v>
      </c>
      <c r="J619" t="s">
        <v>1273</v>
      </c>
      <c r="L619" t="str">
        <f t="shared" si="9"/>
        <v>岩手県遠野市上郷町板沢</v>
      </c>
      <c r="M619">
        <v>0</v>
      </c>
      <c r="N619">
        <v>0</v>
      </c>
      <c r="O619">
        <v>0</v>
      </c>
      <c r="P619">
        <v>0</v>
      </c>
      <c r="Q619">
        <v>0</v>
      </c>
      <c r="R619">
        <v>0</v>
      </c>
    </row>
    <row r="620" spans="1:18" x14ac:dyDescent="0.15">
      <c r="A620">
        <v>3208</v>
      </c>
      <c r="B620">
        <v>2807</v>
      </c>
      <c r="C620">
        <v>280771</v>
      </c>
      <c r="D620" s="47" t="s">
        <v>5051</v>
      </c>
      <c r="E620" t="s">
        <v>67</v>
      </c>
      <c r="F620" t="s">
        <v>1250</v>
      </c>
      <c r="G620" t="s">
        <v>1274</v>
      </c>
      <c r="H620" t="s">
        <v>70</v>
      </c>
      <c r="I620" t="s">
        <v>1251</v>
      </c>
      <c r="J620" t="s">
        <v>1275</v>
      </c>
      <c r="L620" t="str">
        <f t="shared" si="9"/>
        <v>岩手県遠野市上郷町佐比内</v>
      </c>
      <c r="M620">
        <v>0</v>
      </c>
      <c r="N620">
        <v>0</v>
      </c>
      <c r="O620">
        <v>0</v>
      </c>
      <c r="P620">
        <v>0</v>
      </c>
      <c r="Q620">
        <v>0</v>
      </c>
      <c r="R620">
        <v>0</v>
      </c>
    </row>
    <row r="621" spans="1:18" x14ac:dyDescent="0.15">
      <c r="A621">
        <v>3208</v>
      </c>
      <c r="B621">
        <v>2807</v>
      </c>
      <c r="C621">
        <v>280775</v>
      </c>
      <c r="D621" s="47" t="s">
        <v>5052</v>
      </c>
      <c r="E621" t="s">
        <v>67</v>
      </c>
      <c r="F621" t="s">
        <v>1250</v>
      </c>
      <c r="G621" t="s">
        <v>1276</v>
      </c>
      <c r="H621" t="s">
        <v>70</v>
      </c>
      <c r="I621" t="s">
        <v>1251</v>
      </c>
      <c r="J621" t="s">
        <v>1277</v>
      </c>
      <c r="L621" t="str">
        <f t="shared" si="9"/>
        <v>岩手県遠野市上郷町平倉</v>
      </c>
      <c r="M621">
        <v>0</v>
      </c>
      <c r="N621">
        <v>1</v>
      </c>
      <c r="O621">
        <v>0</v>
      </c>
      <c r="P621">
        <v>0</v>
      </c>
      <c r="Q621">
        <v>0</v>
      </c>
      <c r="R621">
        <v>0</v>
      </c>
    </row>
    <row r="622" spans="1:18" x14ac:dyDescent="0.15">
      <c r="A622">
        <v>3208</v>
      </c>
      <c r="B622">
        <v>2807</v>
      </c>
      <c r="C622">
        <v>280773</v>
      </c>
      <c r="D622" s="47" t="s">
        <v>5053</v>
      </c>
      <c r="E622" t="s">
        <v>67</v>
      </c>
      <c r="F622" t="s">
        <v>1250</v>
      </c>
      <c r="G622" t="s">
        <v>1278</v>
      </c>
      <c r="H622" t="s">
        <v>70</v>
      </c>
      <c r="I622" t="s">
        <v>1251</v>
      </c>
      <c r="J622" t="s">
        <v>1279</v>
      </c>
      <c r="L622" t="str">
        <f t="shared" si="9"/>
        <v>岩手県遠野市上郷町平野原</v>
      </c>
      <c r="M622">
        <v>0</v>
      </c>
      <c r="N622">
        <v>0</v>
      </c>
      <c r="O622">
        <v>0</v>
      </c>
      <c r="P622">
        <v>0</v>
      </c>
      <c r="Q622">
        <v>0</v>
      </c>
      <c r="R622">
        <v>0</v>
      </c>
    </row>
    <row r="623" spans="1:18" x14ac:dyDescent="0.15">
      <c r="A623">
        <v>3208</v>
      </c>
      <c r="B623">
        <v>2807</v>
      </c>
      <c r="C623">
        <v>280772</v>
      </c>
      <c r="D623" s="47" t="s">
        <v>5054</v>
      </c>
      <c r="E623" t="s">
        <v>67</v>
      </c>
      <c r="F623" t="s">
        <v>1250</v>
      </c>
      <c r="G623" t="s">
        <v>1280</v>
      </c>
      <c r="H623" t="s">
        <v>70</v>
      </c>
      <c r="I623" t="s">
        <v>1251</v>
      </c>
      <c r="J623" t="s">
        <v>1281</v>
      </c>
      <c r="L623" t="str">
        <f t="shared" si="9"/>
        <v>岩手県遠野市上郷町細越</v>
      </c>
      <c r="M623">
        <v>0</v>
      </c>
      <c r="N623">
        <v>0</v>
      </c>
      <c r="O623">
        <v>0</v>
      </c>
      <c r="P623">
        <v>0</v>
      </c>
      <c r="Q623">
        <v>0</v>
      </c>
      <c r="R623">
        <v>0</v>
      </c>
    </row>
    <row r="624" spans="1:18" x14ac:dyDescent="0.15">
      <c r="A624">
        <v>3208</v>
      </c>
      <c r="B624">
        <v>2807</v>
      </c>
      <c r="C624">
        <v>280774</v>
      </c>
      <c r="D624" s="47" t="s">
        <v>5055</v>
      </c>
      <c r="E624" t="s">
        <v>67</v>
      </c>
      <c r="F624" t="s">
        <v>1250</v>
      </c>
      <c r="G624" t="s">
        <v>1282</v>
      </c>
      <c r="H624" t="s">
        <v>70</v>
      </c>
      <c r="I624" t="s">
        <v>1251</v>
      </c>
      <c r="J624" t="s">
        <v>1283</v>
      </c>
      <c r="L624" t="str">
        <f t="shared" si="9"/>
        <v>岩手県遠野市上郷町来内</v>
      </c>
      <c r="M624">
        <v>0</v>
      </c>
      <c r="N624">
        <v>0</v>
      </c>
      <c r="O624">
        <v>0</v>
      </c>
      <c r="P624">
        <v>0</v>
      </c>
      <c r="Q624">
        <v>0</v>
      </c>
      <c r="R624">
        <v>0</v>
      </c>
    </row>
    <row r="625" spans="1:18" x14ac:dyDescent="0.15">
      <c r="A625">
        <v>3208</v>
      </c>
      <c r="B625">
        <v>2805</v>
      </c>
      <c r="C625">
        <v>280516</v>
      </c>
      <c r="D625" s="47" t="s">
        <v>5056</v>
      </c>
      <c r="E625" t="s">
        <v>67</v>
      </c>
      <c r="F625" t="s">
        <v>1250</v>
      </c>
      <c r="G625" t="s">
        <v>1284</v>
      </c>
      <c r="H625" t="s">
        <v>70</v>
      </c>
      <c r="I625" t="s">
        <v>1251</v>
      </c>
      <c r="J625" t="s">
        <v>1285</v>
      </c>
      <c r="L625" t="str">
        <f t="shared" si="9"/>
        <v>岩手県遠野市穀町</v>
      </c>
      <c r="M625">
        <v>0</v>
      </c>
      <c r="N625">
        <v>0</v>
      </c>
      <c r="O625">
        <v>0</v>
      </c>
      <c r="P625">
        <v>0</v>
      </c>
      <c r="Q625">
        <v>0</v>
      </c>
      <c r="R625">
        <v>0</v>
      </c>
    </row>
    <row r="626" spans="1:18" x14ac:dyDescent="0.15">
      <c r="A626">
        <v>3208</v>
      </c>
      <c r="B626">
        <v>2805</v>
      </c>
      <c r="C626">
        <v>280521</v>
      </c>
      <c r="D626" s="47" t="s">
        <v>5057</v>
      </c>
      <c r="E626" t="s">
        <v>67</v>
      </c>
      <c r="F626" t="s">
        <v>1250</v>
      </c>
      <c r="G626" t="s">
        <v>171</v>
      </c>
      <c r="H626" t="s">
        <v>70</v>
      </c>
      <c r="I626" t="s">
        <v>1251</v>
      </c>
      <c r="J626" t="s">
        <v>172</v>
      </c>
      <c r="L626" t="str">
        <f t="shared" si="9"/>
        <v>岩手県遠野市材木町</v>
      </c>
      <c r="M626">
        <v>0</v>
      </c>
      <c r="N626">
        <v>0</v>
      </c>
      <c r="O626">
        <v>0</v>
      </c>
      <c r="P626">
        <v>0</v>
      </c>
      <c r="Q626">
        <v>0</v>
      </c>
      <c r="R626">
        <v>0</v>
      </c>
    </row>
    <row r="627" spans="1:18" x14ac:dyDescent="0.15">
      <c r="A627">
        <v>3208</v>
      </c>
      <c r="B627">
        <v>2805</v>
      </c>
      <c r="C627">
        <v>280526</v>
      </c>
      <c r="D627" s="47" t="s">
        <v>5058</v>
      </c>
      <c r="E627" t="s">
        <v>67</v>
      </c>
      <c r="F627" t="s">
        <v>1250</v>
      </c>
      <c r="G627" t="s">
        <v>1286</v>
      </c>
      <c r="H627" t="s">
        <v>70</v>
      </c>
      <c r="I627" t="s">
        <v>1251</v>
      </c>
      <c r="J627" t="s">
        <v>1287</v>
      </c>
      <c r="L627" t="str">
        <f t="shared" si="9"/>
        <v>岩手県遠野市下組町</v>
      </c>
      <c r="M627">
        <v>0</v>
      </c>
      <c r="N627">
        <v>0</v>
      </c>
      <c r="O627">
        <v>0</v>
      </c>
      <c r="P627">
        <v>0</v>
      </c>
      <c r="Q627">
        <v>0</v>
      </c>
      <c r="R627">
        <v>0</v>
      </c>
    </row>
    <row r="628" spans="1:18" x14ac:dyDescent="0.15">
      <c r="A628">
        <v>3208</v>
      </c>
      <c r="B628">
        <v>2805</v>
      </c>
      <c r="C628">
        <v>280522</v>
      </c>
      <c r="D628" s="47" t="s">
        <v>5059</v>
      </c>
      <c r="E628" t="s">
        <v>67</v>
      </c>
      <c r="F628" t="s">
        <v>1250</v>
      </c>
      <c r="G628" t="s">
        <v>1101</v>
      </c>
      <c r="H628" t="s">
        <v>70</v>
      </c>
      <c r="I628" t="s">
        <v>1251</v>
      </c>
      <c r="J628" t="s">
        <v>1102</v>
      </c>
      <c r="L628" t="str">
        <f t="shared" si="9"/>
        <v>岩手県遠野市新穀町</v>
      </c>
      <c r="M628">
        <v>0</v>
      </c>
      <c r="N628">
        <v>0</v>
      </c>
      <c r="O628">
        <v>0</v>
      </c>
      <c r="P628">
        <v>0</v>
      </c>
      <c r="Q628">
        <v>0</v>
      </c>
      <c r="R628">
        <v>0</v>
      </c>
    </row>
    <row r="629" spans="1:18" x14ac:dyDescent="0.15">
      <c r="A629">
        <v>3208</v>
      </c>
      <c r="B629">
        <v>2805</v>
      </c>
      <c r="C629">
        <v>280524</v>
      </c>
      <c r="D629" s="47" t="s">
        <v>5060</v>
      </c>
      <c r="E629" t="s">
        <v>67</v>
      </c>
      <c r="F629" t="s">
        <v>1250</v>
      </c>
      <c r="G629" t="s">
        <v>1288</v>
      </c>
      <c r="H629" t="s">
        <v>70</v>
      </c>
      <c r="I629" t="s">
        <v>1251</v>
      </c>
      <c r="J629" t="s">
        <v>404</v>
      </c>
      <c r="L629" t="str">
        <f t="shared" si="9"/>
        <v>岩手県遠野市新町</v>
      </c>
      <c r="M629">
        <v>0</v>
      </c>
      <c r="N629">
        <v>0</v>
      </c>
      <c r="O629">
        <v>0</v>
      </c>
      <c r="P629">
        <v>0</v>
      </c>
      <c r="Q629">
        <v>0</v>
      </c>
      <c r="R629">
        <v>0</v>
      </c>
    </row>
    <row r="630" spans="1:18" x14ac:dyDescent="0.15">
      <c r="A630">
        <v>3208</v>
      </c>
      <c r="B630">
        <v>2805</v>
      </c>
      <c r="C630">
        <v>280527</v>
      </c>
      <c r="D630" s="47" t="s">
        <v>5061</v>
      </c>
      <c r="E630" t="s">
        <v>67</v>
      </c>
      <c r="F630" t="s">
        <v>1250</v>
      </c>
      <c r="G630" t="s">
        <v>1289</v>
      </c>
      <c r="H630" t="s">
        <v>70</v>
      </c>
      <c r="I630" t="s">
        <v>1251</v>
      </c>
      <c r="J630" t="s">
        <v>1290</v>
      </c>
      <c r="L630" t="str">
        <f t="shared" si="9"/>
        <v>岩手県遠野市大工町</v>
      </c>
      <c r="M630">
        <v>0</v>
      </c>
      <c r="N630">
        <v>0</v>
      </c>
      <c r="O630">
        <v>0</v>
      </c>
      <c r="P630">
        <v>0</v>
      </c>
      <c r="Q630">
        <v>0</v>
      </c>
      <c r="R630">
        <v>0</v>
      </c>
    </row>
    <row r="631" spans="1:18" x14ac:dyDescent="0.15">
      <c r="A631">
        <v>3208</v>
      </c>
      <c r="B631">
        <v>2805</v>
      </c>
      <c r="C631">
        <v>280523</v>
      </c>
      <c r="D631" s="47" t="s">
        <v>5062</v>
      </c>
      <c r="E631" t="s">
        <v>67</v>
      </c>
      <c r="F631" t="s">
        <v>1250</v>
      </c>
      <c r="G631" t="s">
        <v>239</v>
      </c>
      <c r="H631" t="s">
        <v>70</v>
      </c>
      <c r="I631" t="s">
        <v>1251</v>
      </c>
      <c r="J631" t="s">
        <v>1291</v>
      </c>
      <c r="L631" t="str">
        <f t="shared" si="9"/>
        <v>岩手県遠野市中央通り</v>
      </c>
      <c r="M631">
        <v>0</v>
      </c>
      <c r="N631">
        <v>0</v>
      </c>
      <c r="O631">
        <v>0</v>
      </c>
      <c r="P631">
        <v>0</v>
      </c>
      <c r="Q631">
        <v>0</v>
      </c>
      <c r="R631">
        <v>0</v>
      </c>
    </row>
    <row r="632" spans="1:18" x14ac:dyDescent="0.15">
      <c r="A632">
        <v>3208</v>
      </c>
      <c r="B632">
        <v>2806</v>
      </c>
      <c r="C632">
        <v>280662</v>
      </c>
      <c r="D632" s="47" t="s">
        <v>5063</v>
      </c>
      <c r="E632" t="s">
        <v>67</v>
      </c>
      <c r="F632" t="s">
        <v>1250</v>
      </c>
      <c r="G632" t="s">
        <v>1292</v>
      </c>
      <c r="H632" t="s">
        <v>70</v>
      </c>
      <c r="I632" t="s">
        <v>1251</v>
      </c>
      <c r="J632" t="s">
        <v>1293</v>
      </c>
      <c r="L632" t="str">
        <f t="shared" si="9"/>
        <v>岩手県遠野市附馬牛町安居台</v>
      </c>
      <c r="M632">
        <v>0</v>
      </c>
      <c r="N632">
        <v>0</v>
      </c>
      <c r="O632">
        <v>0</v>
      </c>
      <c r="P632">
        <v>0</v>
      </c>
      <c r="Q632">
        <v>0</v>
      </c>
      <c r="R632">
        <v>0</v>
      </c>
    </row>
    <row r="633" spans="1:18" x14ac:dyDescent="0.15">
      <c r="A633">
        <v>3208</v>
      </c>
      <c r="B633">
        <v>2806</v>
      </c>
      <c r="C633">
        <v>280661</v>
      </c>
      <c r="D633" s="47" t="s">
        <v>5064</v>
      </c>
      <c r="E633" t="s">
        <v>67</v>
      </c>
      <c r="F633" t="s">
        <v>1250</v>
      </c>
      <c r="G633" t="s">
        <v>1294</v>
      </c>
      <c r="H633" t="s">
        <v>70</v>
      </c>
      <c r="I633" t="s">
        <v>1251</v>
      </c>
      <c r="J633" t="s">
        <v>1295</v>
      </c>
      <c r="L633" t="str">
        <f t="shared" si="9"/>
        <v>岩手県遠野市附馬牛町上附馬牛</v>
      </c>
      <c r="M633">
        <v>0</v>
      </c>
      <c r="N633">
        <v>0</v>
      </c>
      <c r="O633">
        <v>0</v>
      </c>
      <c r="P633">
        <v>0</v>
      </c>
      <c r="Q633">
        <v>0</v>
      </c>
      <c r="R633">
        <v>0</v>
      </c>
    </row>
    <row r="634" spans="1:18" x14ac:dyDescent="0.15">
      <c r="A634">
        <v>3208</v>
      </c>
      <c r="B634">
        <v>2806</v>
      </c>
      <c r="C634">
        <v>280663</v>
      </c>
      <c r="D634" s="47" t="s">
        <v>5065</v>
      </c>
      <c r="E634" t="s">
        <v>67</v>
      </c>
      <c r="F634" t="s">
        <v>1250</v>
      </c>
      <c r="G634" t="s">
        <v>1296</v>
      </c>
      <c r="H634" t="s">
        <v>70</v>
      </c>
      <c r="I634" t="s">
        <v>1251</v>
      </c>
      <c r="J634" t="s">
        <v>1297</v>
      </c>
      <c r="L634" t="str">
        <f t="shared" si="9"/>
        <v>岩手県遠野市附馬牛町下附馬牛</v>
      </c>
      <c r="M634">
        <v>0</v>
      </c>
      <c r="N634">
        <v>0</v>
      </c>
      <c r="O634">
        <v>0</v>
      </c>
      <c r="P634">
        <v>0</v>
      </c>
      <c r="Q634">
        <v>0</v>
      </c>
      <c r="R634">
        <v>0</v>
      </c>
    </row>
    <row r="635" spans="1:18" x14ac:dyDescent="0.15">
      <c r="A635">
        <v>3208</v>
      </c>
      <c r="B635">
        <v>2806</v>
      </c>
      <c r="C635">
        <v>280664</v>
      </c>
      <c r="D635" s="47" t="s">
        <v>5066</v>
      </c>
      <c r="E635" t="s">
        <v>67</v>
      </c>
      <c r="F635" t="s">
        <v>1250</v>
      </c>
      <c r="G635" t="s">
        <v>1298</v>
      </c>
      <c r="H635" t="s">
        <v>70</v>
      </c>
      <c r="I635" t="s">
        <v>1251</v>
      </c>
      <c r="J635" t="s">
        <v>1299</v>
      </c>
      <c r="L635" t="str">
        <f t="shared" si="9"/>
        <v>岩手県遠野市附馬牛町東禅寺</v>
      </c>
      <c r="M635">
        <v>0</v>
      </c>
      <c r="N635">
        <v>0</v>
      </c>
      <c r="O635">
        <v>0</v>
      </c>
      <c r="P635">
        <v>0</v>
      </c>
      <c r="Q635">
        <v>0</v>
      </c>
      <c r="R635">
        <v>0</v>
      </c>
    </row>
    <row r="636" spans="1:18" x14ac:dyDescent="0.15">
      <c r="A636">
        <v>3208</v>
      </c>
      <c r="B636">
        <v>2805</v>
      </c>
      <c r="C636">
        <v>280554</v>
      </c>
      <c r="D636" s="47" t="s">
        <v>5067</v>
      </c>
      <c r="E636" t="s">
        <v>67</v>
      </c>
      <c r="F636" t="s">
        <v>1250</v>
      </c>
      <c r="G636" t="s">
        <v>1300</v>
      </c>
      <c r="H636" t="s">
        <v>70</v>
      </c>
      <c r="I636" t="s">
        <v>1251</v>
      </c>
      <c r="J636" t="s">
        <v>1301</v>
      </c>
      <c r="L636" t="str">
        <f t="shared" si="9"/>
        <v>岩手県遠野市土淵町飯豊</v>
      </c>
      <c r="M636">
        <v>0</v>
      </c>
      <c r="N636">
        <v>0</v>
      </c>
      <c r="O636">
        <v>0</v>
      </c>
      <c r="P636">
        <v>0</v>
      </c>
      <c r="Q636">
        <v>0</v>
      </c>
      <c r="R636">
        <v>0</v>
      </c>
    </row>
    <row r="637" spans="1:18" x14ac:dyDescent="0.15">
      <c r="A637">
        <v>3208</v>
      </c>
      <c r="B637">
        <v>2805</v>
      </c>
      <c r="C637">
        <v>280553</v>
      </c>
      <c r="D637" s="47" t="s">
        <v>5068</v>
      </c>
      <c r="E637" t="s">
        <v>67</v>
      </c>
      <c r="F637" t="s">
        <v>1250</v>
      </c>
      <c r="G637" t="s">
        <v>1302</v>
      </c>
      <c r="H637" t="s">
        <v>70</v>
      </c>
      <c r="I637" t="s">
        <v>1251</v>
      </c>
      <c r="J637" t="s">
        <v>1303</v>
      </c>
      <c r="L637" t="str">
        <f t="shared" si="9"/>
        <v>岩手県遠野市土淵町柏崎</v>
      </c>
      <c r="M637">
        <v>0</v>
      </c>
      <c r="N637">
        <v>0</v>
      </c>
      <c r="O637">
        <v>0</v>
      </c>
      <c r="P637">
        <v>0</v>
      </c>
      <c r="Q637">
        <v>0</v>
      </c>
      <c r="R637">
        <v>0</v>
      </c>
    </row>
    <row r="638" spans="1:18" x14ac:dyDescent="0.15">
      <c r="A638">
        <v>3208</v>
      </c>
      <c r="B638">
        <v>2805</v>
      </c>
      <c r="C638">
        <v>280555</v>
      </c>
      <c r="D638" s="47" t="s">
        <v>5069</v>
      </c>
      <c r="E638" t="s">
        <v>67</v>
      </c>
      <c r="F638" t="s">
        <v>1250</v>
      </c>
      <c r="G638" t="s">
        <v>1304</v>
      </c>
      <c r="H638" t="s">
        <v>70</v>
      </c>
      <c r="I638" t="s">
        <v>1251</v>
      </c>
      <c r="J638" t="s">
        <v>1305</v>
      </c>
      <c r="L638" t="str">
        <f t="shared" si="9"/>
        <v>岩手県遠野市土淵町土淵</v>
      </c>
      <c r="M638">
        <v>0</v>
      </c>
      <c r="N638">
        <v>1</v>
      </c>
      <c r="O638">
        <v>0</v>
      </c>
      <c r="P638">
        <v>0</v>
      </c>
      <c r="Q638">
        <v>0</v>
      </c>
      <c r="R638">
        <v>0</v>
      </c>
    </row>
    <row r="639" spans="1:18" x14ac:dyDescent="0.15">
      <c r="A639">
        <v>3208</v>
      </c>
      <c r="B639">
        <v>2805</v>
      </c>
      <c r="C639">
        <v>280551</v>
      </c>
      <c r="D639" s="47" t="s">
        <v>5070</v>
      </c>
      <c r="E639" t="s">
        <v>67</v>
      </c>
      <c r="F639" t="s">
        <v>1250</v>
      </c>
      <c r="G639" t="s">
        <v>1306</v>
      </c>
      <c r="H639" t="s">
        <v>70</v>
      </c>
      <c r="I639" t="s">
        <v>1251</v>
      </c>
      <c r="J639" t="s">
        <v>1307</v>
      </c>
      <c r="L639" t="str">
        <f t="shared" si="9"/>
        <v>岩手県遠野市土淵町栃内</v>
      </c>
      <c r="M639">
        <v>0</v>
      </c>
      <c r="N639">
        <v>0</v>
      </c>
      <c r="O639">
        <v>0</v>
      </c>
      <c r="P639">
        <v>0</v>
      </c>
      <c r="Q639">
        <v>0</v>
      </c>
      <c r="R639">
        <v>0</v>
      </c>
    </row>
    <row r="640" spans="1:18" x14ac:dyDescent="0.15">
      <c r="A640">
        <v>3208</v>
      </c>
      <c r="B640">
        <v>2805</v>
      </c>
      <c r="C640">
        <v>280552</v>
      </c>
      <c r="D640" s="47" t="s">
        <v>5071</v>
      </c>
      <c r="E640" t="s">
        <v>67</v>
      </c>
      <c r="F640" t="s">
        <v>1250</v>
      </c>
      <c r="G640" t="s">
        <v>1308</v>
      </c>
      <c r="H640" t="s">
        <v>70</v>
      </c>
      <c r="I640" t="s">
        <v>1251</v>
      </c>
      <c r="J640" t="s">
        <v>1309</v>
      </c>
      <c r="L640" t="str">
        <f t="shared" si="9"/>
        <v>岩手県遠野市土淵町山口</v>
      </c>
      <c r="M640">
        <v>0</v>
      </c>
      <c r="N640">
        <v>0</v>
      </c>
      <c r="O640">
        <v>0</v>
      </c>
      <c r="P640">
        <v>0</v>
      </c>
      <c r="Q640">
        <v>0</v>
      </c>
      <c r="R640">
        <v>0</v>
      </c>
    </row>
    <row r="641" spans="1:18" x14ac:dyDescent="0.15">
      <c r="A641">
        <v>3208</v>
      </c>
      <c r="B641">
        <v>2805</v>
      </c>
      <c r="C641">
        <v>280514</v>
      </c>
      <c r="D641" s="47" t="s">
        <v>5072</v>
      </c>
      <c r="E641" t="s">
        <v>67</v>
      </c>
      <c r="F641" t="s">
        <v>1250</v>
      </c>
      <c r="G641" t="s">
        <v>1310</v>
      </c>
      <c r="H641" t="s">
        <v>70</v>
      </c>
      <c r="I641" t="s">
        <v>1251</v>
      </c>
      <c r="J641" t="s">
        <v>1311</v>
      </c>
      <c r="L641" t="str">
        <f t="shared" si="9"/>
        <v>岩手県遠野市遠野町</v>
      </c>
      <c r="M641">
        <v>0</v>
      </c>
      <c r="N641">
        <v>0</v>
      </c>
      <c r="O641">
        <v>0</v>
      </c>
      <c r="P641">
        <v>0</v>
      </c>
      <c r="Q641">
        <v>0</v>
      </c>
      <c r="R641">
        <v>0</v>
      </c>
    </row>
    <row r="642" spans="1:18" x14ac:dyDescent="0.15">
      <c r="A642">
        <v>3208</v>
      </c>
      <c r="B642">
        <v>2805</v>
      </c>
      <c r="C642">
        <v>280542</v>
      </c>
      <c r="D642" s="47" t="s">
        <v>5073</v>
      </c>
      <c r="E642" t="s">
        <v>67</v>
      </c>
      <c r="F642" t="s">
        <v>1250</v>
      </c>
      <c r="G642" t="s">
        <v>1312</v>
      </c>
      <c r="H642" t="s">
        <v>70</v>
      </c>
      <c r="I642" t="s">
        <v>1251</v>
      </c>
      <c r="J642" t="s">
        <v>1313</v>
      </c>
      <c r="L642" t="str">
        <f t="shared" si="9"/>
        <v>岩手県遠野市早瀬町</v>
      </c>
      <c r="M642">
        <v>0</v>
      </c>
      <c r="N642">
        <v>0</v>
      </c>
      <c r="O642">
        <v>1</v>
      </c>
      <c r="P642">
        <v>0</v>
      </c>
      <c r="Q642">
        <v>0</v>
      </c>
      <c r="R642">
        <v>0</v>
      </c>
    </row>
    <row r="643" spans="1:18" x14ac:dyDescent="0.15">
      <c r="A643">
        <v>3208</v>
      </c>
      <c r="B643">
        <v>2805</v>
      </c>
      <c r="C643">
        <v>280512</v>
      </c>
      <c r="D643" s="47" t="s">
        <v>5074</v>
      </c>
      <c r="E643" t="s">
        <v>67</v>
      </c>
      <c r="F643" t="s">
        <v>1250</v>
      </c>
      <c r="G643" t="s">
        <v>1314</v>
      </c>
      <c r="H643" t="s">
        <v>70</v>
      </c>
      <c r="I643" t="s">
        <v>1251</v>
      </c>
      <c r="J643" t="s">
        <v>1315</v>
      </c>
      <c r="L643" t="str">
        <f t="shared" ref="L643:L706" si="10">H643&amp;I643&amp;J643</f>
        <v>岩手県遠野市東上組町</v>
      </c>
      <c r="M643">
        <v>0</v>
      </c>
      <c r="N643">
        <v>0</v>
      </c>
      <c r="O643">
        <v>0</v>
      </c>
      <c r="P643">
        <v>0</v>
      </c>
      <c r="Q643">
        <v>0</v>
      </c>
      <c r="R643">
        <v>0</v>
      </c>
    </row>
    <row r="644" spans="1:18" x14ac:dyDescent="0.15">
      <c r="A644">
        <v>3208</v>
      </c>
      <c r="B644">
        <v>2805</v>
      </c>
      <c r="C644">
        <v>280513</v>
      </c>
      <c r="D644" s="47" t="s">
        <v>5075</v>
      </c>
      <c r="E644" t="s">
        <v>67</v>
      </c>
      <c r="F644" t="s">
        <v>1250</v>
      </c>
      <c r="G644" t="s">
        <v>1316</v>
      </c>
      <c r="H644" t="s">
        <v>70</v>
      </c>
      <c r="I644" t="s">
        <v>1251</v>
      </c>
      <c r="J644" t="s">
        <v>1317</v>
      </c>
      <c r="L644" t="str">
        <f t="shared" si="10"/>
        <v>岩手県遠野市東穀町</v>
      </c>
      <c r="M644">
        <v>0</v>
      </c>
      <c r="N644">
        <v>0</v>
      </c>
      <c r="O644">
        <v>0</v>
      </c>
      <c r="P644">
        <v>0</v>
      </c>
      <c r="Q644">
        <v>0</v>
      </c>
      <c r="R644">
        <v>0</v>
      </c>
    </row>
    <row r="645" spans="1:18" x14ac:dyDescent="0.15">
      <c r="A645">
        <v>3208</v>
      </c>
      <c r="B645">
        <v>2805</v>
      </c>
      <c r="C645">
        <v>280515</v>
      </c>
      <c r="D645" s="47" t="s">
        <v>5076</v>
      </c>
      <c r="E645" t="s">
        <v>67</v>
      </c>
      <c r="F645" t="s">
        <v>1250</v>
      </c>
      <c r="G645" t="s">
        <v>1318</v>
      </c>
      <c r="H645" t="s">
        <v>70</v>
      </c>
      <c r="I645" t="s">
        <v>1251</v>
      </c>
      <c r="J645" t="s">
        <v>1319</v>
      </c>
      <c r="L645" t="str">
        <f t="shared" si="10"/>
        <v>岩手県遠野市東舘町</v>
      </c>
      <c r="M645">
        <v>0</v>
      </c>
      <c r="N645">
        <v>0</v>
      </c>
      <c r="O645">
        <v>0</v>
      </c>
      <c r="P645">
        <v>0</v>
      </c>
      <c r="Q645">
        <v>0</v>
      </c>
      <c r="R645">
        <v>0</v>
      </c>
    </row>
    <row r="646" spans="1:18" x14ac:dyDescent="0.15">
      <c r="A646">
        <v>3208</v>
      </c>
      <c r="B646">
        <v>2805</v>
      </c>
      <c r="C646">
        <v>280543</v>
      </c>
      <c r="D646" s="47" t="s">
        <v>5077</v>
      </c>
      <c r="E646" t="s">
        <v>67</v>
      </c>
      <c r="F646" t="s">
        <v>1250</v>
      </c>
      <c r="G646" t="s">
        <v>1320</v>
      </c>
      <c r="H646" t="s">
        <v>70</v>
      </c>
      <c r="I646" t="s">
        <v>1251</v>
      </c>
      <c r="J646" t="s">
        <v>1321</v>
      </c>
      <c r="L646" t="str">
        <f t="shared" si="10"/>
        <v>岩手県遠野市松崎町光興寺</v>
      </c>
      <c r="M646">
        <v>0</v>
      </c>
      <c r="N646">
        <v>0</v>
      </c>
      <c r="O646">
        <v>0</v>
      </c>
      <c r="P646">
        <v>0</v>
      </c>
      <c r="Q646">
        <v>0</v>
      </c>
      <c r="R646">
        <v>0</v>
      </c>
    </row>
    <row r="647" spans="1:18" x14ac:dyDescent="0.15">
      <c r="A647">
        <v>3208</v>
      </c>
      <c r="B647">
        <v>2805</v>
      </c>
      <c r="C647">
        <v>280545</v>
      </c>
      <c r="D647" s="47" t="s">
        <v>5078</v>
      </c>
      <c r="E647" t="s">
        <v>67</v>
      </c>
      <c r="F647" t="s">
        <v>1250</v>
      </c>
      <c r="G647" t="s">
        <v>1322</v>
      </c>
      <c r="H647" t="s">
        <v>70</v>
      </c>
      <c r="I647" t="s">
        <v>1251</v>
      </c>
      <c r="J647" t="s">
        <v>1323</v>
      </c>
      <c r="L647" t="str">
        <f t="shared" si="10"/>
        <v>岩手県遠野市松崎町駒木</v>
      </c>
      <c r="M647">
        <v>0</v>
      </c>
      <c r="N647">
        <v>0</v>
      </c>
      <c r="O647">
        <v>0</v>
      </c>
      <c r="P647">
        <v>0</v>
      </c>
      <c r="Q647">
        <v>0</v>
      </c>
      <c r="R647">
        <v>0</v>
      </c>
    </row>
    <row r="648" spans="1:18" x14ac:dyDescent="0.15">
      <c r="A648">
        <v>3208</v>
      </c>
      <c r="B648">
        <v>2805</v>
      </c>
      <c r="C648">
        <v>280541</v>
      </c>
      <c r="D648" s="47" t="s">
        <v>5079</v>
      </c>
      <c r="E648" t="s">
        <v>67</v>
      </c>
      <c r="F648" t="s">
        <v>1250</v>
      </c>
      <c r="G648" t="s">
        <v>1324</v>
      </c>
      <c r="H648" t="s">
        <v>70</v>
      </c>
      <c r="I648" t="s">
        <v>1251</v>
      </c>
      <c r="J648" t="s">
        <v>1325</v>
      </c>
      <c r="L648" t="str">
        <f t="shared" si="10"/>
        <v>岩手県遠野市松崎町白岩</v>
      </c>
      <c r="M648">
        <v>0</v>
      </c>
      <c r="N648">
        <v>1</v>
      </c>
      <c r="O648">
        <v>0</v>
      </c>
      <c r="P648">
        <v>0</v>
      </c>
      <c r="Q648">
        <v>0</v>
      </c>
      <c r="R648">
        <v>0</v>
      </c>
    </row>
    <row r="649" spans="1:18" x14ac:dyDescent="0.15">
      <c r="A649">
        <v>3208</v>
      </c>
      <c r="B649">
        <v>2805</v>
      </c>
      <c r="C649">
        <v>280544</v>
      </c>
      <c r="D649" s="47" t="s">
        <v>5080</v>
      </c>
      <c r="E649" t="s">
        <v>67</v>
      </c>
      <c r="F649" t="s">
        <v>1250</v>
      </c>
      <c r="G649" t="s">
        <v>1326</v>
      </c>
      <c r="H649" t="s">
        <v>70</v>
      </c>
      <c r="I649" t="s">
        <v>1251</v>
      </c>
      <c r="J649" t="s">
        <v>1327</v>
      </c>
      <c r="L649" t="str">
        <f t="shared" si="10"/>
        <v>岩手県遠野市松崎町松崎</v>
      </c>
      <c r="M649">
        <v>0</v>
      </c>
      <c r="N649">
        <v>0</v>
      </c>
      <c r="O649">
        <v>0</v>
      </c>
      <c r="P649">
        <v>0</v>
      </c>
      <c r="Q649">
        <v>0</v>
      </c>
      <c r="R649">
        <v>0</v>
      </c>
    </row>
    <row r="650" spans="1:18" x14ac:dyDescent="0.15">
      <c r="A650">
        <v>3208</v>
      </c>
      <c r="B650">
        <v>2803</v>
      </c>
      <c r="C650">
        <v>280302</v>
      </c>
      <c r="D650" s="47" t="s">
        <v>5081</v>
      </c>
      <c r="E650" t="s">
        <v>67</v>
      </c>
      <c r="F650" t="s">
        <v>1250</v>
      </c>
      <c r="G650" t="s">
        <v>1328</v>
      </c>
      <c r="H650" t="s">
        <v>70</v>
      </c>
      <c r="I650" t="s">
        <v>1251</v>
      </c>
      <c r="J650" t="s">
        <v>1329</v>
      </c>
      <c r="L650" t="str">
        <f t="shared" si="10"/>
        <v>岩手県遠野市宮守町上鱒沢</v>
      </c>
      <c r="M650">
        <v>0</v>
      </c>
      <c r="N650">
        <v>1</v>
      </c>
      <c r="O650">
        <v>0</v>
      </c>
      <c r="P650">
        <v>0</v>
      </c>
      <c r="Q650">
        <v>0</v>
      </c>
      <c r="R650">
        <v>0</v>
      </c>
    </row>
    <row r="651" spans="1:18" x14ac:dyDescent="0.15">
      <c r="A651">
        <v>3208</v>
      </c>
      <c r="B651">
        <v>2803</v>
      </c>
      <c r="C651">
        <v>280301</v>
      </c>
      <c r="D651" s="47" t="s">
        <v>5082</v>
      </c>
      <c r="E651" t="s">
        <v>67</v>
      </c>
      <c r="F651" t="s">
        <v>1250</v>
      </c>
      <c r="G651" t="s">
        <v>1330</v>
      </c>
      <c r="H651" t="s">
        <v>70</v>
      </c>
      <c r="I651" t="s">
        <v>1251</v>
      </c>
      <c r="J651" t="s">
        <v>1331</v>
      </c>
      <c r="L651" t="str">
        <f t="shared" si="10"/>
        <v>岩手県遠野市宮守町上宮守</v>
      </c>
      <c r="M651">
        <v>0</v>
      </c>
      <c r="N651">
        <v>1</v>
      </c>
      <c r="O651">
        <v>0</v>
      </c>
      <c r="P651">
        <v>0</v>
      </c>
      <c r="Q651">
        <v>0</v>
      </c>
      <c r="R651">
        <v>0</v>
      </c>
    </row>
    <row r="652" spans="1:18" x14ac:dyDescent="0.15">
      <c r="A652">
        <v>3208</v>
      </c>
      <c r="B652">
        <v>2803</v>
      </c>
      <c r="C652">
        <v>280303</v>
      </c>
      <c r="D652" s="47" t="s">
        <v>5083</v>
      </c>
      <c r="E652" t="s">
        <v>67</v>
      </c>
      <c r="F652" t="s">
        <v>1250</v>
      </c>
      <c r="G652" t="s">
        <v>1332</v>
      </c>
      <c r="H652" t="s">
        <v>70</v>
      </c>
      <c r="I652" t="s">
        <v>1251</v>
      </c>
      <c r="J652" t="s">
        <v>1333</v>
      </c>
      <c r="L652" t="str">
        <f t="shared" si="10"/>
        <v>岩手県遠野市宮守町下鱒沢</v>
      </c>
      <c r="M652">
        <v>0</v>
      </c>
      <c r="N652">
        <v>1</v>
      </c>
      <c r="O652">
        <v>0</v>
      </c>
      <c r="P652">
        <v>0</v>
      </c>
      <c r="Q652">
        <v>0</v>
      </c>
      <c r="R652">
        <v>0</v>
      </c>
    </row>
    <row r="653" spans="1:18" x14ac:dyDescent="0.15">
      <c r="A653">
        <v>3208</v>
      </c>
      <c r="B653">
        <v>2803</v>
      </c>
      <c r="C653">
        <v>280304</v>
      </c>
      <c r="D653" s="47" t="s">
        <v>5084</v>
      </c>
      <c r="E653" t="s">
        <v>67</v>
      </c>
      <c r="F653" t="s">
        <v>1250</v>
      </c>
      <c r="G653" t="s">
        <v>1334</v>
      </c>
      <c r="H653" t="s">
        <v>70</v>
      </c>
      <c r="I653" t="s">
        <v>1251</v>
      </c>
      <c r="J653" t="s">
        <v>1335</v>
      </c>
      <c r="L653" t="str">
        <f t="shared" si="10"/>
        <v>岩手県遠野市宮守町下宮守</v>
      </c>
      <c r="M653">
        <v>0</v>
      </c>
      <c r="N653">
        <v>1</v>
      </c>
      <c r="O653">
        <v>0</v>
      </c>
      <c r="P653">
        <v>0</v>
      </c>
      <c r="Q653">
        <v>0</v>
      </c>
      <c r="R653">
        <v>0</v>
      </c>
    </row>
    <row r="654" spans="1:18" x14ac:dyDescent="0.15">
      <c r="A654">
        <v>3208</v>
      </c>
      <c r="B654">
        <v>2803</v>
      </c>
      <c r="C654">
        <v>280305</v>
      </c>
      <c r="D654" s="47" t="s">
        <v>5085</v>
      </c>
      <c r="E654" t="s">
        <v>67</v>
      </c>
      <c r="F654" t="s">
        <v>1250</v>
      </c>
      <c r="G654" t="s">
        <v>1336</v>
      </c>
      <c r="H654" t="s">
        <v>70</v>
      </c>
      <c r="I654" t="s">
        <v>1251</v>
      </c>
      <c r="J654" t="s">
        <v>1337</v>
      </c>
      <c r="L654" t="str">
        <f t="shared" si="10"/>
        <v>岩手県遠野市宮守町達曽部</v>
      </c>
      <c r="M654">
        <v>0</v>
      </c>
      <c r="N654">
        <v>1</v>
      </c>
      <c r="O654">
        <v>0</v>
      </c>
      <c r="P654">
        <v>0</v>
      </c>
      <c r="Q654">
        <v>0</v>
      </c>
      <c r="R654">
        <v>0</v>
      </c>
    </row>
    <row r="655" spans="1:18" x14ac:dyDescent="0.15">
      <c r="A655">
        <v>3208</v>
      </c>
      <c r="B655">
        <v>2805</v>
      </c>
      <c r="C655">
        <v>280525</v>
      </c>
      <c r="D655" s="47" t="s">
        <v>5086</v>
      </c>
      <c r="E655" t="s">
        <v>67</v>
      </c>
      <c r="F655" t="s">
        <v>1250</v>
      </c>
      <c r="G655" t="s">
        <v>1338</v>
      </c>
      <c r="H655" t="s">
        <v>70</v>
      </c>
      <c r="I655" t="s">
        <v>1251</v>
      </c>
      <c r="J655" t="s">
        <v>1339</v>
      </c>
      <c r="L655" t="str">
        <f t="shared" si="10"/>
        <v>岩手県遠野市六日町</v>
      </c>
      <c r="M655">
        <v>0</v>
      </c>
      <c r="N655">
        <v>0</v>
      </c>
      <c r="O655">
        <v>0</v>
      </c>
      <c r="P655">
        <v>0</v>
      </c>
      <c r="Q655">
        <v>0</v>
      </c>
      <c r="R655">
        <v>0</v>
      </c>
    </row>
    <row r="656" spans="1:18" x14ac:dyDescent="0.15">
      <c r="A656">
        <v>3209</v>
      </c>
      <c r="B656">
        <v>21</v>
      </c>
      <c r="C656">
        <v>210000</v>
      </c>
      <c r="D656" s="47" t="s">
        <v>5087</v>
      </c>
      <c r="E656" t="s">
        <v>67</v>
      </c>
      <c r="F656" t="s">
        <v>1340</v>
      </c>
      <c r="G656" t="s">
        <v>69</v>
      </c>
      <c r="H656" t="s">
        <v>70</v>
      </c>
      <c r="I656" t="s">
        <v>1341</v>
      </c>
      <c r="L656" t="str">
        <f t="shared" si="10"/>
        <v>岩手県一関市</v>
      </c>
      <c r="M656">
        <v>0</v>
      </c>
      <c r="N656">
        <v>0</v>
      </c>
      <c r="O656">
        <v>0</v>
      </c>
      <c r="P656">
        <v>0</v>
      </c>
      <c r="Q656">
        <v>0</v>
      </c>
      <c r="R656">
        <v>0</v>
      </c>
    </row>
    <row r="657" spans="1:18" x14ac:dyDescent="0.15">
      <c r="A657">
        <v>3209</v>
      </c>
      <c r="B657">
        <v>21</v>
      </c>
      <c r="C657">
        <v>210853</v>
      </c>
      <c r="D657" s="47" t="s">
        <v>5088</v>
      </c>
      <c r="E657" t="s">
        <v>67</v>
      </c>
      <c r="F657" t="s">
        <v>1340</v>
      </c>
      <c r="G657" t="s">
        <v>1342</v>
      </c>
      <c r="H657" t="s">
        <v>70</v>
      </c>
      <c r="I657" t="s">
        <v>1341</v>
      </c>
      <c r="J657" t="s">
        <v>1343</v>
      </c>
      <c r="L657" t="str">
        <f t="shared" si="10"/>
        <v>岩手県一関市相去</v>
      </c>
      <c r="M657">
        <v>0</v>
      </c>
      <c r="N657">
        <v>0</v>
      </c>
      <c r="O657">
        <v>0</v>
      </c>
      <c r="P657">
        <v>0</v>
      </c>
      <c r="Q657">
        <v>0</v>
      </c>
      <c r="R657">
        <v>0</v>
      </c>
    </row>
    <row r="658" spans="1:18" x14ac:dyDescent="0.15">
      <c r="A658">
        <v>3209</v>
      </c>
      <c r="B658">
        <v>21</v>
      </c>
      <c r="C658">
        <v>210031</v>
      </c>
      <c r="D658" s="47" t="s">
        <v>5089</v>
      </c>
      <c r="E658" t="s">
        <v>67</v>
      </c>
      <c r="F658" t="s">
        <v>1340</v>
      </c>
      <c r="G658" t="s">
        <v>1344</v>
      </c>
      <c r="H658" t="s">
        <v>70</v>
      </c>
      <c r="I658" t="s">
        <v>1341</v>
      </c>
      <c r="J658" t="s">
        <v>1345</v>
      </c>
      <c r="L658" t="str">
        <f t="shared" si="10"/>
        <v>岩手県一関市青葉</v>
      </c>
      <c r="M658">
        <v>0</v>
      </c>
      <c r="N658">
        <v>0</v>
      </c>
      <c r="O658">
        <v>1</v>
      </c>
      <c r="P658">
        <v>0</v>
      </c>
      <c r="Q658">
        <v>0</v>
      </c>
      <c r="R658">
        <v>0</v>
      </c>
    </row>
    <row r="659" spans="1:18" x14ac:dyDescent="0.15">
      <c r="A659">
        <v>3209</v>
      </c>
      <c r="B659">
        <v>21</v>
      </c>
      <c r="C659">
        <v>210041</v>
      </c>
      <c r="D659" s="47" t="s">
        <v>5090</v>
      </c>
      <c r="E659" t="s">
        <v>67</v>
      </c>
      <c r="F659" t="s">
        <v>1340</v>
      </c>
      <c r="G659" t="s">
        <v>1346</v>
      </c>
      <c r="H659" t="s">
        <v>70</v>
      </c>
      <c r="I659" t="s">
        <v>1341</v>
      </c>
      <c r="J659" t="s">
        <v>1347</v>
      </c>
      <c r="L659" t="str">
        <f t="shared" si="10"/>
        <v>岩手県一関市赤荻</v>
      </c>
      <c r="M659">
        <v>0</v>
      </c>
      <c r="N659">
        <v>1</v>
      </c>
      <c r="O659">
        <v>0</v>
      </c>
      <c r="P659">
        <v>0</v>
      </c>
      <c r="Q659">
        <v>0</v>
      </c>
      <c r="R659">
        <v>0</v>
      </c>
    </row>
    <row r="660" spans="1:18" x14ac:dyDescent="0.15">
      <c r="A660">
        <v>3209</v>
      </c>
      <c r="B660">
        <v>21</v>
      </c>
      <c r="C660">
        <v>210864</v>
      </c>
      <c r="D660" s="47" t="s">
        <v>5091</v>
      </c>
      <c r="E660" t="s">
        <v>67</v>
      </c>
      <c r="F660" t="s">
        <v>1340</v>
      </c>
      <c r="G660" t="s">
        <v>1169</v>
      </c>
      <c r="H660" t="s">
        <v>70</v>
      </c>
      <c r="I660" t="s">
        <v>1341</v>
      </c>
      <c r="J660" t="s">
        <v>1170</v>
      </c>
      <c r="L660" t="str">
        <f t="shared" si="10"/>
        <v>岩手県一関市旭町</v>
      </c>
      <c r="M660">
        <v>0</v>
      </c>
      <c r="N660">
        <v>0</v>
      </c>
      <c r="O660">
        <v>0</v>
      </c>
      <c r="P660">
        <v>0</v>
      </c>
      <c r="Q660">
        <v>0</v>
      </c>
      <c r="R660">
        <v>0</v>
      </c>
    </row>
    <row r="661" spans="1:18" x14ac:dyDescent="0.15">
      <c r="A661">
        <v>3209</v>
      </c>
      <c r="B661">
        <v>21</v>
      </c>
      <c r="C661">
        <v>210008</v>
      </c>
      <c r="D661" s="47" t="s">
        <v>5092</v>
      </c>
      <c r="E661" t="s">
        <v>67</v>
      </c>
      <c r="F661" t="s">
        <v>1340</v>
      </c>
      <c r="G661" t="s">
        <v>1348</v>
      </c>
      <c r="H661" t="s">
        <v>70</v>
      </c>
      <c r="I661" t="s">
        <v>1341</v>
      </c>
      <c r="J661" t="s">
        <v>1349</v>
      </c>
      <c r="L661" t="str">
        <f t="shared" si="10"/>
        <v>岩手県一関市石畑</v>
      </c>
      <c r="M661">
        <v>0</v>
      </c>
      <c r="N661">
        <v>0</v>
      </c>
      <c r="O661">
        <v>0</v>
      </c>
      <c r="P661">
        <v>0</v>
      </c>
      <c r="Q661">
        <v>0</v>
      </c>
      <c r="R661">
        <v>0</v>
      </c>
    </row>
    <row r="662" spans="1:18" x14ac:dyDescent="0.15">
      <c r="A662">
        <v>3209</v>
      </c>
      <c r="B662">
        <v>21</v>
      </c>
      <c r="C662">
        <v>210894</v>
      </c>
      <c r="D662" s="47" t="s">
        <v>5093</v>
      </c>
      <c r="E662" t="s">
        <v>67</v>
      </c>
      <c r="F662" t="s">
        <v>1340</v>
      </c>
      <c r="G662" t="s">
        <v>1350</v>
      </c>
      <c r="H662" t="s">
        <v>70</v>
      </c>
      <c r="I662" t="s">
        <v>1341</v>
      </c>
      <c r="J662" t="s">
        <v>1351</v>
      </c>
      <c r="L662" t="str">
        <f t="shared" si="10"/>
        <v>岩手県一関市磐井町</v>
      </c>
      <c r="M662">
        <v>0</v>
      </c>
      <c r="N662">
        <v>0</v>
      </c>
      <c r="O662">
        <v>0</v>
      </c>
      <c r="P662">
        <v>0</v>
      </c>
      <c r="Q662">
        <v>0</v>
      </c>
      <c r="R662">
        <v>0</v>
      </c>
    </row>
    <row r="663" spans="1:18" x14ac:dyDescent="0.15">
      <c r="A663">
        <v>3209</v>
      </c>
      <c r="B663">
        <v>21</v>
      </c>
      <c r="C663">
        <v>210834</v>
      </c>
      <c r="D663" s="47" t="s">
        <v>5094</v>
      </c>
      <c r="E663" t="s">
        <v>67</v>
      </c>
      <c r="F663" t="s">
        <v>1340</v>
      </c>
      <c r="G663" t="s">
        <v>1352</v>
      </c>
      <c r="H663" t="s">
        <v>70</v>
      </c>
      <c r="I663" t="s">
        <v>1341</v>
      </c>
      <c r="J663" t="s">
        <v>1353</v>
      </c>
      <c r="L663" t="str">
        <f t="shared" si="10"/>
        <v>岩手県一関市宇南</v>
      </c>
      <c r="M663">
        <v>0</v>
      </c>
      <c r="N663">
        <v>0</v>
      </c>
      <c r="O663">
        <v>0</v>
      </c>
      <c r="P663">
        <v>0</v>
      </c>
      <c r="Q663">
        <v>0</v>
      </c>
      <c r="R663">
        <v>0</v>
      </c>
    </row>
    <row r="664" spans="1:18" x14ac:dyDescent="0.15">
      <c r="A664">
        <v>3209</v>
      </c>
      <c r="B664">
        <v>21</v>
      </c>
      <c r="C664">
        <v>210867</v>
      </c>
      <c r="D664" s="47" t="s">
        <v>5095</v>
      </c>
      <c r="E664" t="s">
        <v>67</v>
      </c>
      <c r="F664" t="s">
        <v>1340</v>
      </c>
      <c r="G664" t="s">
        <v>1354</v>
      </c>
      <c r="H664" t="s">
        <v>70</v>
      </c>
      <c r="I664" t="s">
        <v>1341</v>
      </c>
      <c r="J664" t="s">
        <v>1355</v>
      </c>
      <c r="L664" t="str">
        <f t="shared" si="10"/>
        <v>岩手県一関市駅前</v>
      </c>
      <c r="M664">
        <v>0</v>
      </c>
      <c r="N664">
        <v>0</v>
      </c>
      <c r="O664">
        <v>0</v>
      </c>
      <c r="P664">
        <v>0</v>
      </c>
      <c r="Q664">
        <v>0</v>
      </c>
      <c r="R664">
        <v>0</v>
      </c>
    </row>
    <row r="665" spans="1:18" x14ac:dyDescent="0.15">
      <c r="A665">
        <v>3209</v>
      </c>
      <c r="B665">
        <v>21</v>
      </c>
      <c r="C665">
        <v>210884</v>
      </c>
      <c r="D665" s="47" t="s">
        <v>5096</v>
      </c>
      <c r="E665" t="s">
        <v>67</v>
      </c>
      <c r="F665" t="s">
        <v>1340</v>
      </c>
      <c r="G665" t="s">
        <v>1356</v>
      </c>
      <c r="H665" t="s">
        <v>70</v>
      </c>
      <c r="I665" t="s">
        <v>1341</v>
      </c>
      <c r="J665" t="s">
        <v>1357</v>
      </c>
      <c r="L665" t="str">
        <f t="shared" si="10"/>
        <v>岩手県一関市大手町</v>
      </c>
      <c r="M665">
        <v>0</v>
      </c>
      <c r="N665">
        <v>0</v>
      </c>
      <c r="O665">
        <v>0</v>
      </c>
      <c r="P665">
        <v>0</v>
      </c>
      <c r="Q665">
        <v>0</v>
      </c>
      <c r="R665">
        <v>0</v>
      </c>
    </row>
    <row r="666" spans="1:18" x14ac:dyDescent="0.15">
      <c r="A666">
        <v>3209</v>
      </c>
      <c r="B666">
        <v>21</v>
      </c>
      <c r="C666">
        <v>210881</v>
      </c>
      <c r="D666" s="47" t="s">
        <v>5097</v>
      </c>
      <c r="E666" t="s">
        <v>67</v>
      </c>
      <c r="F666" t="s">
        <v>1340</v>
      </c>
      <c r="G666" t="s">
        <v>1358</v>
      </c>
      <c r="H666" t="s">
        <v>70</v>
      </c>
      <c r="I666" t="s">
        <v>1341</v>
      </c>
      <c r="J666" t="s">
        <v>1359</v>
      </c>
      <c r="L666" t="str">
        <f t="shared" si="10"/>
        <v>岩手県一関市大町</v>
      </c>
      <c r="M666">
        <v>0</v>
      </c>
      <c r="N666">
        <v>0</v>
      </c>
      <c r="O666">
        <v>0</v>
      </c>
      <c r="P666">
        <v>0</v>
      </c>
      <c r="Q666">
        <v>0</v>
      </c>
      <c r="R666">
        <v>0</v>
      </c>
    </row>
    <row r="667" spans="1:18" x14ac:dyDescent="0.15">
      <c r="A667">
        <v>3209</v>
      </c>
      <c r="B667">
        <v>21</v>
      </c>
      <c r="C667">
        <v>210882</v>
      </c>
      <c r="D667" s="47" t="s">
        <v>5098</v>
      </c>
      <c r="E667" t="s">
        <v>67</v>
      </c>
      <c r="F667" t="s">
        <v>1340</v>
      </c>
      <c r="G667" t="s">
        <v>1360</v>
      </c>
      <c r="H667" t="s">
        <v>70</v>
      </c>
      <c r="I667" t="s">
        <v>1341</v>
      </c>
      <c r="J667" t="s">
        <v>1361</v>
      </c>
      <c r="L667" t="str">
        <f t="shared" si="10"/>
        <v>岩手県一関市上大槻街</v>
      </c>
      <c r="M667">
        <v>0</v>
      </c>
      <c r="N667">
        <v>0</v>
      </c>
      <c r="O667">
        <v>0</v>
      </c>
      <c r="P667">
        <v>0</v>
      </c>
      <c r="Q667">
        <v>0</v>
      </c>
      <c r="R667">
        <v>0</v>
      </c>
    </row>
    <row r="668" spans="1:18" x14ac:dyDescent="0.15">
      <c r="A668">
        <v>3209</v>
      </c>
      <c r="B668">
        <v>21</v>
      </c>
      <c r="C668">
        <v>210007</v>
      </c>
      <c r="D668" s="47" t="s">
        <v>5099</v>
      </c>
      <c r="E668" t="s">
        <v>67</v>
      </c>
      <c r="F668" t="s">
        <v>1340</v>
      </c>
      <c r="G668" t="s">
        <v>1362</v>
      </c>
      <c r="H668" t="s">
        <v>70</v>
      </c>
      <c r="I668" t="s">
        <v>1341</v>
      </c>
      <c r="J668" t="s">
        <v>1363</v>
      </c>
      <c r="L668" t="str">
        <f t="shared" si="10"/>
        <v>岩手県一関市上日照</v>
      </c>
      <c r="M668">
        <v>0</v>
      </c>
      <c r="N668">
        <v>0</v>
      </c>
      <c r="O668">
        <v>0</v>
      </c>
      <c r="P668">
        <v>0</v>
      </c>
      <c r="Q668">
        <v>0</v>
      </c>
      <c r="R668">
        <v>0</v>
      </c>
    </row>
    <row r="669" spans="1:18" x14ac:dyDescent="0.15">
      <c r="A669">
        <v>3209</v>
      </c>
      <c r="B669">
        <v>21</v>
      </c>
      <c r="C669">
        <v>210833</v>
      </c>
      <c r="D669" s="47" t="s">
        <v>5100</v>
      </c>
      <c r="E669" t="s">
        <v>67</v>
      </c>
      <c r="F669" t="s">
        <v>1340</v>
      </c>
      <c r="G669" t="s">
        <v>1364</v>
      </c>
      <c r="H669" t="s">
        <v>70</v>
      </c>
      <c r="I669" t="s">
        <v>1341</v>
      </c>
      <c r="J669" t="s">
        <v>1365</v>
      </c>
      <c r="L669" t="str">
        <f t="shared" si="10"/>
        <v>岩手県一関市柄貝</v>
      </c>
      <c r="M669">
        <v>0</v>
      </c>
      <c r="N669">
        <v>0</v>
      </c>
      <c r="O669">
        <v>0</v>
      </c>
      <c r="P669">
        <v>0</v>
      </c>
      <c r="Q669">
        <v>0</v>
      </c>
      <c r="R669">
        <v>0</v>
      </c>
    </row>
    <row r="670" spans="1:18" x14ac:dyDescent="0.15">
      <c r="A670">
        <v>3209</v>
      </c>
      <c r="B670">
        <v>2902</v>
      </c>
      <c r="C670">
        <v>290202</v>
      </c>
      <c r="D670" s="47" t="s">
        <v>5101</v>
      </c>
      <c r="E670" t="s">
        <v>67</v>
      </c>
      <c r="F670" t="s">
        <v>1340</v>
      </c>
      <c r="G670" t="s">
        <v>1366</v>
      </c>
      <c r="H670" t="s">
        <v>70</v>
      </c>
      <c r="I670" t="s">
        <v>1341</v>
      </c>
      <c r="J670" t="s">
        <v>1367</v>
      </c>
      <c r="L670" t="str">
        <f t="shared" si="10"/>
        <v>岩手県一関市川崎町薄衣</v>
      </c>
      <c r="M670">
        <v>0</v>
      </c>
      <c r="N670">
        <v>1</v>
      </c>
      <c r="O670">
        <v>0</v>
      </c>
      <c r="P670">
        <v>0</v>
      </c>
      <c r="Q670">
        <v>0</v>
      </c>
      <c r="R670">
        <v>0</v>
      </c>
    </row>
    <row r="671" spans="1:18" x14ac:dyDescent="0.15">
      <c r="A671">
        <v>3209</v>
      </c>
      <c r="B671">
        <v>2902</v>
      </c>
      <c r="C671">
        <v>290201</v>
      </c>
      <c r="D671" s="47" t="s">
        <v>5102</v>
      </c>
      <c r="E671" t="s">
        <v>67</v>
      </c>
      <c r="F671" t="s">
        <v>1340</v>
      </c>
      <c r="G671" t="s">
        <v>1368</v>
      </c>
      <c r="H671" t="s">
        <v>70</v>
      </c>
      <c r="I671" t="s">
        <v>1341</v>
      </c>
      <c r="J671" t="s">
        <v>1369</v>
      </c>
      <c r="L671" t="str">
        <f t="shared" si="10"/>
        <v>岩手県一関市川崎町門崎</v>
      </c>
      <c r="M671">
        <v>0</v>
      </c>
      <c r="N671">
        <v>1</v>
      </c>
      <c r="O671">
        <v>0</v>
      </c>
      <c r="P671">
        <v>0</v>
      </c>
      <c r="Q671">
        <v>0</v>
      </c>
      <c r="R671">
        <v>0</v>
      </c>
    </row>
    <row r="672" spans="1:18" x14ac:dyDescent="0.15">
      <c r="A672">
        <v>3209</v>
      </c>
      <c r="B672">
        <v>21</v>
      </c>
      <c r="C672">
        <v>210802</v>
      </c>
      <c r="D672" s="47" t="s">
        <v>5103</v>
      </c>
      <c r="E672" t="s">
        <v>67</v>
      </c>
      <c r="F672" t="s">
        <v>1340</v>
      </c>
      <c r="G672" t="s">
        <v>1370</v>
      </c>
      <c r="H672" t="s">
        <v>70</v>
      </c>
      <c r="I672" t="s">
        <v>1341</v>
      </c>
      <c r="J672" t="s">
        <v>1371</v>
      </c>
      <c r="L672" t="str">
        <f t="shared" si="10"/>
        <v>岩手県一関市北十軒街</v>
      </c>
      <c r="M672">
        <v>0</v>
      </c>
      <c r="N672">
        <v>0</v>
      </c>
      <c r="O672">
        <v>0</v>
      </c>
      <c r="P672">
        <v>0</v>
      </c>
      <c r="Q672">
        <v>0</v>
      </c>
      <c r="R672">
        <v>0</v>
      </c>
    </row>
    <row r="673" spans="1:18" x14ac:dyDescent="0.15">
      <c r="A673">
        <v>3209</v>
      </c>
      <c r="B673">
        <v>21</v>
      </c>
      <c r="C673">
        <v>210814</v>
      </c>
      <c r="D673" s="47" t="s">
        <v>5104</v>
      </c>
      <c r="E673" t="s">
        <v>67</v>
      </c>
      <c r="F673" t="s">
        <v>1340</v>
      </c>
      <c r="G673" t="s">
        <v>1372</v>
      </c>
      <c r="H673" t="s">
        <v>70</v>
      </c>
      <c r="I673" t="s">
        <v>1341</v>
      </c>
      <c r="J673" t="s">
        <v>1373</v>
      </c>
      <c r="L673" t="str">
        <f t="shared" si="10"/>
        <v>岩手県一関市北ほうりょう</v>
      </c>
      <c r="M673">
        <v>0</v>
      </c>
      <c r="N673">
        <v>0</v>
      </c>
      <c r="O673">
        <v>0</v>
      </c>
      <c r="P673">
        <v>0</v>
      </c>
      <c r="Q673">
        <v>0</v>
      </c>
      <c r="R673">
        <v>0</v>
      </c>
    </row>
    <row r="674" spans="1:18" x14ac:dyDescent="0.15">
      <c r="A674">
        <v>3209</v>
      </c>
      <c r="B674">
        <v>21</v>
      </c>
      <c r="C674">
        <v>210811</v>
      </c>
      <c r="D674" s="47" t="s">
        <v>5105</v>
      </c>
      <c r="E674" t="s">
        <v>67</v>
      </c>
      <c r="F674" t="s">
        <v>1340</v>
      </c>
      <c r="G674" t="s">
        <v>1374</v>
      </c>
      <c r="H674" t="s">
        <v>70</v>
      </c>
      <c r="I674" t="s">
        <v>1341</v>
      </c>
      <c r="J674" t="s">
        <v>1375</v>
      </c>
      <c r="L674" t="str">
        <f t="shared" si="10"/>
        <v>岩手県一関市久保</v>
      </c>
      <c r="M674">
        <v>0</v>
      </c>
      <c r="N674">
        <v>0</v>
      </c>
      <c r="O674">
        <v>0</v>
      </c>
      <c r="P674">
        <v>0</v>
      </c>
      <c r="Q674">
        <v>0</v>
      </c>
      <c r="R674">
        <v>0</v>
      </c>
    </row>
    <row r="675" spans="1:18" x14ac:dyDescent="0.15">
      <c r="A675">
        <v>3209</v>
      </c>
      <c r="B675">
        <v>2101</v>
      </c>
      <c r="C675">
        <v>210101</v>
      </c>
      <c r="D675" s="47" t="s">
        <v>5106</v>
      </c>
      <c r="E675" t="s">
        <v>67</v>
      </c>
      <c r="F675" t="s">
        <v>1340</v>
      </c>
      <c r="G675" t="s">
        <v>1376</v>
      </c>
      <c r="H675" t="s">
        <v>70</v>
      </c>
      <c r="I675" t="s">
        <v>1341</v>
      </c>
      <c r="J675" t="s">
        <v>1377</v>
      </c>
      <c r="L675" t="str">
        <f t="shared" si="10"/>
        <v>岩手県一関市厳美町</v>
      </c>
      <c r="M675">
        <v>0</v>
      </c>
      <c r="N675">
        <v>1</v>
      </c>
      <c r="O675">
        <v>0</v>
      </c>
      <c r="P675">
        <v>0</v>
      </c>
      <c r="Q675">
        <v>0</v>
      </c>
      <c r="R675">
        <v>0</v>
      </c>
    </row>
    <row r="676" spans="1:18" x14ac:dyDescent="0.15">
      <c r="A676">
        <v>3209</v>
      </c>
      <c r="B676">
        <v>21</v>
      </c>
      <c r="C676">
        <v>210804</v>
      </c>
      <c r="D676" s="47" t="s">
        <v>5107</v>
      </c>
      <c r="E676" t="s">
        <v>67</v>
      </c>
      <c r="F676" t="s">
        <v>1340</v>
      </c>
      <c r="G676" t="s">
        <v>1378</v>
      </c>
      <c r="H676" t="s">
        <v>70</v>
      </c>
      <c r="I676" t="s">
        <v>1341</v>
      </c>
      <c r="J676" t="s">
        <v>1379</v>
      </c>
      <c r="L676" t="str">
        <f t="shared" si="10"/>
        <v>岩手県一関市五十人町</v>
      </c>
      <c r="M676">
        <v>0</v>
      </c>
      <c r="N676">
        <v>0</v>
      </c>
      <c r="O676">
        <v>0</v>
      </c>
      <c r="P676">
        <v>0</v>
      </c>
      <c r="Q676">
        <v>0</v>
      </c>
      <c r="R676">
        <v>0</v>
      </c>
    </row>
    <row r="677" spans="1:18" x14ac:dyDescent="0.15">
      <c r="A677">
        <v>3209</v>
      </c>
      <c r="B677">
        <v>2901</v>
      </c>
      <c r="C677">
        <v>290131</v>
      </c>
      <c r="D677" s="47" t="s">
        <v>5108</v>
      </c>
      <c r="E677" t="s">
        <v>67</v>
      </c>
      <c r="F677" t="s">
        <v>1340</v>
      </c>
      <c r="G677" t="s">
        <v>1380</v>
      </c>
      <c r="H677" t="s">
        <v>70</v>
      </c>
      <c r="I677" t="s">
        <v>1341</v>
      </c>
      <c r="J677" t="s">
        <v>1381</v>
      </c>
      <c r="L677" t="str">
        <f t="shared" si="10"/>
        <v>岩手県一関市狐禅寺</v>
      </c>
      <c r="M677">
        <v>0</v>
      </c>
      <c r="N677">
        <v>1</v>
      </c>
      <c r="O677">
        <v>0</v>
      </c>
      <c r="P677">
        <v>0</v>
      </c>
      <c r="Q677">
        <v>0</v>
      </c>
      <c r="R677">
        <v>0</v>
      </c>
    </row>
    <row r="678" spans="1:18" x14ac:dyDescent="0.15">
      <c r="A678">
        <v>3209</v>
      </c>
      <c r="B678">
        <v>21</v>
      </c>
      <c r="C678">
        <v>210022</v>
      </c>
      <c r="D678" s="47" t="s">
        <v>5109</v>
      </c>
      <c r="E678" t="s">
        <v>67</v>
      </c>
      <c r="F678" t="s">
        <v>1340</v>
      </c>
      <c r="G678" t="s">
        <v>1382</v>
      </c>
      <c r="H678" t="s">
        <v>70</v>
      </c>
      <c r="I678" t="s">
        <v>1341</v>
      </c>
      <c r="J678" t="s">
        <v>1383</v>
      </c>
      <c r="L678" t="str">
        <f t="shared" si="10"/>
        <v>岩手県一関市五代町</v>
      </c>
      <c r="M678">
        <v>0</v>
      </c>
      <c r="N678">
        <v>0</v>
      </c>
      <c r="O678">
        <v>0</v>
      </c>
      <c r="P678">
        <v>0</v>
      </c>
      <c r="Q678">
        <v>0</v>
      </c>
      <c r="R678">
        <v>0</v>
      </c>
    </row>
    <row r="679" spans="1:18" x14ac:dyDescent="0.15">
      <c r="A679">
        <v>3209</v>
      </c>
      <c r="B679">
        <v>21</v>
      </c>
      <c r="C679">
        <v>210052</v>
      </c>
      <c r="D679" s="47" t="s">
        <v>5110</v>
      </c>
      <c r="E679" t="s">
        <v>67</v>
      </c>
      <c r="F679" t="s">
        <v>1340</v>
      </c>
      <c r="G679" t="s">
        <v>1384</v>
      </c>
      <c r="H679" t="s">
        <v>70</v>
      </c>
      <c r="I679" t="s">
        <v>1341</v>
      </c>
      <c r="J679" t="s">
        <v>1385</v>
      </c>
      <c r="L679" t="str">
        <f t="shared" si="10"/>
        <v>岩手県一関市寿町</v>
      </c>
      <c r="M679">
        <v>0</v>
      </c>
      <c r="N679">
        <v>0</v>
      </c>
      <c r="O679">
        <v>0</v>
      </c>
      <c r="P679">
        <v>0</v>
      </c>
      <c r="Q679">
        <v>0</v>
      </c>
      <c r="R679">
        <v>0</v>
      </c>
    </row>
    <row r="680" spans="1:18" x14ac:dyDescent="0.15">
      <c r="A680">
        <v>3209</v>
      </c>
      <c r="B680">
        <v>21</v>
      </c>
      <c r="C680">
        <v>210024</v>
      </c>
      <c r="D680" s="47" t="s">
        <v>5111</v>
      </c>
      <c r="E680" t="s">
        <v>67</v>
      </c>
      <c r="F680" t="s">
        <v>1340</v>
      </c>
      <c r="G680" t="s">
        <v>1089</v>
      </c>
      <c r="H680" t="s">
        <v>70</v>
      </c>
      <c r="I680" t="s">
        <v>1341</v>
      </c>
      <c r="J680" t="s">
        <v>1090</v>
      </c>
      <c r="L680" t="str">
        <f t="shared" si="10"/>
        <v>岩手県一関市幸町</v>
      </c>
      <c r="M680">
        <v>0</v>
      </c>
      <c r="N680">
        <v>0</v>
      </c>
      <c r="O680">
        <v>0</v>
      </c>
      <c r="P680">
        <v>0</v>
      </c>
      <c r="Q680">
        <v>0</v>
      </c>
      <c r="R680">
        <v>0</v>
      </c>
    </row>
    <row r="681" spans="1:18" x14ac:dyDescent="0.15">
      <c r="A681">
        <v>3209</v>
      </c>
      <c r="B681">
        <v>21</v>
      </c>
      <c r="C681">
        <v>210891</v>
      </c>
      <c r="D681" s="47" t="s">
        <v>5112</v>
      </c>
      <c r="E681" t="s">
        <v>67</v>
      </c>
      <c r="F681" t="s">
        <v>1340</v>
      </c>
      <c r="G681" t="s">
        <v>844</v>
      </c>
      <c r="H681" t="s">
        <v>70</v>
      </c>
      <c r="I681" t="s">
        <v>1341</v>
      </c>
      <c r="J681" t="s">
        <v>845</v>
      </c>
      <c r="L681" t="str">
        <f t="shared" si="10"/>
        <v>岩手県一関市桜木町</v>
      </c>
      <c r="M681">
        <v>0</v>
      </c>
      <c r="N681">
        <v>0</v>
      </c>
      <c r="O681">
        <v>0</v>
      </c>
      <c r="P681">
        <v>0</v>
      </c>
      <c r="Q681">
        <v>0</v>
      </c>
      <c r="R681">
        <v>0</v>
      </c>
    </row>
    <row r="682" spans="1:18" x14ac:dyDescent="0.15">
      <c r="A682">
        <v>3209</v>
      </c>
      <c r="B682">
        <v>21</v>
      </c>
      <c r="C682">
        <v>210801</v>
      </c>
      <c r="D682" s="47" t="s">
        <v>5113</v>
      </c>
      <c r="E682" t="s">
        <v>67</v>
      </c>
      <c r="F682" t="s">
        <v>1340</v>
      </c>
      <c r="G682" t="s">
        <v>1386</v>
      </c>
      <c r="H682" t="s">
        <v>70</v>
      </c>
      <c r="I682" t="s">
        <v>1341</v>
      </c>
      <c r="J682" t="s">
        <v>1387</v>
      </c>
      <c r="L682" t="str">
        <f t="shared" si="10"/>
        <v>岩手県一関市桜街</v>
      </c>
      <c r="M682">
        <v>0</v>
      </c>
      <c r="N682">
        <v>0</v>
      </c>
      <c r="O682">
        <v>0</v>
      </c>
      <c r="P682">
        <v>0</v>
      </c>
      <c r="Q682">
        <v>0</v>
      </c>
      <c r="R682">
        <v>0</v>
      </c>
    </row>
    <row r="683" spans="1:18" x14ac:dyDescent="0.15">
      <c r="A683">
        <v>3209</v>
      </c>
      <c r="B683">
        <v>21</v>
      </c>
      <c r="C683">
        <v>210852</v>
      </c>
      <c r="D683" s="47" t="s">
        <v>5114</v>
      </c>
      <c r="E683" t="s">
        <v>67</v>
      </c>
      <c r="F683" t="s">
        <v>1340</v>
      </c>
      <c r="G683" t="s">
        <v>1388</v>
      </c>
      <c r="H683" t="s">
        <v>70</v>
      </c>
      <c r="I683" t="s">
        <v>1341</v>
      </c>
      <c r="J683" t="s">
        <v>1389</v>
      </c>
      <c r="L683" t="str">
        <f t="shared" si="10"/>
        <v>岩手県一関市沢</v>
      </c>
      <c r="M683">
        <v>0</v>
      </c>
      <c r="N683">
        <v>0</v>
      </c>
      <c r="O683">
        <v>0</v>
      </c>
      <c r="P683">
        <v>0</v>
      </c>
      <c r="Q683">
        <v>0</v>
      </c>
      <c r="R683">
        <v>0</v>
      </c>
    </row>
    <row r="684" spans="1:18" x14ac:dyDescent="0.15">
      <c r="A684">
        <v>3209</v>
      </c>
      <c r="B684">
        <v>21</v>
      </c>
      <c r="C684">
        <v>210832</v>
      </c>
      <c r="D684" s="47" t="s">
        <v>5115</v>
      </c>
      <c r="E684" t="s">
        <v>67</v>
      </c>
      <c r="F684" t="s">
        <v>1340</v>
      </c>
      <c r="G684" t="s">
        <v>1390</v>
      </c>
      <c r="H684" t="s">
        <v>70</v>
      </c>
      <c r="I684" t="s">
        <v>1341</v>
      </c>
      <c r="J684" t="s">
        <v>1391</v>
      </c>
      <c r="L684" t="str">
        <f t="shared" si="10"/>
        <v>岩手県一関市散田</v>
      </c>
      <c r="M684">
        <v>0</v>
      </c>
      <c r="N684">
        <v>0</v>
      </c>
      <c r="O684">
        <v>0</v>
      </c>
      <c r="P684">
        <v>0</v>
      </c>
      <c r="Q684">
        <v>0</v>
      </c>
      <c r="R684">
        <v>0</v>
      </c>
    </row>
    <row r="685" spans="1:18" x14ac:dyDescent="0.15">
      <c r="A685">
        <v>3209</v>
      </c>
      <c r="B685">
        <v>21</v>
      </c>
      <c r="C685">
        <v>210821</v>
      </c>
      <c r="D685" s="47" t="s">
        <v>5116</v>
      </c>
      <c r="E685" t="s">
        <v>67</v>
      </c>
      <c r="F685" t="s">
        <v>1340</v>
      </c>
      <c r="G685" t="s">
        <v>1392</v>
      </c>
      <c r="H685" t="s">
        <v>70</v>
      </c>
      <c r="I685" t="s">
        <v>1341</v>
      </c>
      <c r="J685" t="s">
        <v>1393</v>
      </c>
      <c r="L685" t="str">
        <f t="shared" si="10"/>
        <v>岩手県一関市三関</v>
      </c>
      <c r="M685">
        <v>0</v>
      </c>
      <c r="N685">
        <v>1</v>
      </c>
      <c r="O685">
        <v>0</v>
      </c>
      <c r="P685">
        <v>0</v>
      </c>
      <c r="Q685">
        <v>0</v>
      </c>
      <c r="R685">
        <v>0</v>
      </c>
    </row>
    <row r="686" spans="1:18" x14ac:dyDescent="0.15">
      <c r="A686">
        <v>3209</v>
      </c>
      <c r="B686">
        <v>21</v>
      </c>
      <c r="C686">
        <v>210893</v>
      </c>
      <c r="D686" s="47" t="s">
        <v>5117</v>
      </c>
      <c r="E686" t="s">
        <v>67</v>
      </c>
      <c r="F686" t="s">
        <v>1340</v>
      </c>
      <c r="G686" t="s">
        <v>1394</v>
      </c>
      <c r="H686" t="s">
        <v>70</v>
      </c>
      <c r="I686" t="s">
        <v>1341</v>
      </c>
      <c r="J686" t="s">
        <v>1395</v>
      </c>
      <c r="L686" t="str">
        <f t="shared" si="10"/>
        <v>岩手県一関市地主町</v>
      </c>
      <c r="M686">
        <v>0</v>
      </c>
      <c r="N686">
        <v>0</v>
      </c>
      <c r="O686">
        <v>0</v>
      </c>
      <c r="P686">
        <v>0</v>
      </c>
      <c r="Q686">
        <v>0</v>
      </c>
      <c r="R686">
        <v>0</v>
      </c>
    </row>
    <row r="687" spans="1:18" x14ac:dyDescent="0.15">
      <c r="A687">
        <v>3209</v>
      </c>
      <c r="B687">
        <v>21</v>
      </c>
      <c r="C687">
        <v>210806</v>
      </c>
      <c r="D687" s="47" t="s">
        <v>5118</v>
      </c>
      <c r="E687" t="s">
        <v>67</v>
      </c>
      <c r="F687" t="s">
        <v>1340</v>
      </c>
      <c r="G687" t="s">
        <v>1396</v>
      </c>
      <c r="H687" t="s">
        <v>70</v>
      </c>
      <c r="I687" t="s">
        <v>1341</v>
      </c>
      <c r="J687" t="s">
        <v>1397</v>
      </c>
      <c r="L687" t="str">
        <f t="shared" si="10"/>
        <v>岩手県一関市下大槻街</v>
      </c>
      <c r="M687">
        <v>0</v>
      </c>
      <c r="N687">
        <v>0</v>
      </c>
      <c r="O687">
        <v>0</v>
      </c>
      <c r="P687">
        <v>0</v>
      </c>
      <c r="Q687">
        <v>0</v>
      </c>
      <c r="R687">
        <v>0</v>
      </c>
    </row>
    <row r="688" spans="1:18" x14ac:dyDescent="0.15">
      <c r="A688">
        <v>3209</v>
      </c>
      <c r="B688">
        <v>21</v>
      </c>
      <c r="C688">
        <v>210877</v>
      </c>
      <c r="D688" s="47" t="s">
        <v>5119</v>
      </c>
      <c r="E688" t="s">
        <v>67</v>
      </c>
      <c r="F688" t="s">
        <v>1340</v>
      </c>
      <c r="G688" t="s">
        <v>864</v>
      </c>
      <c r="H688" t="s">
        <v>70</v>
      </c>
      <c r="I688" t="s">
        <v>1341</v>
      </c>
      <c r="J688" t="s">
        <v>865</v>
      </c>
      <c r="L688" t="str">
        <f t="shared" si="10"/>
        <v>岩手県一関市城内</v>
      </c>
      <c r="M688">
        <v>0</v>
      </c>
      <c r="N688">
        <v>0</v>
      </c>
      <c r="O688">
        <v>0</v>
      </c>
      <c r="P688">
        <v>0</v>
      </c>
      <c r="Q688">
        <v>0</v>
      </c>
      <c r="R688">
        <v>0</v>
      </c>
    </row>
    <row r="689" spans="1:18" x14ac:dyDescent="0.15">
      <c r="A689">
        <v>3209</v>
      </c>
      <c r="B689">
        <v>21</v>
      </c>
      <c r="C689">
        <v>210006</v>
      </c>
      <c r="D689" s="47" t="s">
        <v>5120</v>
      </c>
      <c r="E689" t="s">
        <v>67</v>
      </c>
      <c r="F689" t="s">
        <v>1340</v>
      </c>
      <c r="G689" t="s">
        <v>1398</v>
      </c>
      <c r="H689" t="s">
        <v>70</v>
      </c>
      <c r="I689" t="s">
        <v>1341</v>
      </c>
      <c r="J689" t="s">
        <v>1399</v>
      </c>
      <c r="L689" t="str">
        <f t="shared" si="10"/>
        <v>岩手県一関市上坊</v>
      </c>
      <c r="M689">
        <v>0</v>
      </c>
      <c r="N689">
        <v>0</v>
      </c>
      <c r="O689">
        <v>0</v>
      </c>
      <c r="P689">
        <v>0</v>
      </c>
      <c r="Q689">
        <v>0</v>
      </c>
      <c r="R689">
        <v>0</v>
      </c>
    </row>
    <row r="690" spans="1:18" x14ac:dyDescent="0.15">
      <c r="A690">
        <v>3209</v>
      </c>
      <c r="B690">
        <v>21</v>
      </c>
      <c r="C690">
        <v>210883</v>
      </c>
      <c r="D690" s="47" t="s">
        <v>5121</v>
      </c>
      <c r="E690" t="s">
        <v>67</v>
      </c>
      <c r="F690" t="s">
        <v>1340</v>
      </c>
      <c r="G690" t="s">
        <v>1400</v>
      </c>
      <c r="H690" t="s">
        <v>70</v>
      </c>
      <c r="I690" t="s">
        <v>1341</v>
      </c>
      <c r="J690" t="s">
        <v>1401</v>
      </c>
      <c r="L690" t="str">
        <f t="shared" si="10"/>
        <v>岩手県一関市新大町</v>
      </c>
      <c r="M690">
        <v>0</v>
      </c>
      <c r="N690">
        <v>0</v>
      </c>
      <c r="O690">
        <v>0</v>
      </c>
      <c r="P690">
        <v>0</v>
      </c>
      <c r="Q690">
        <v>0</v>
      </c>
      <c r="R690">
        <v>0</v>
      </c>
    </row>
    <row r="691" spans="1:18" x14ac:dyDescent="0.15">
      <c r="A691">
        <v>3209</v>
      </c>
      <c r="B691">
        <v>21</v>
      </c>
      <c r="C691">
        <v>210001</v>
      </c>
      <c r="D691" s="47" t="s">
        <v>5122</v>
      </c>
      <c r="E691" t="s">
        <v>67</v>
      </c>
      <c r="F691" t="s">
        <v>1340</v>
      </c>
      <c r="G691" t="s">
        <v>1288</v>
      </c>
      <c r="H691" t="s">
        <v>70</v>
      </c>
      <c r="I691" t="s">
        <v>1341</v>
      </c>
      <c r="J691" t="s">
        <v>404</v>
      </c>
      <c r="L691" t="str">
        <f t="shared" si="10"/>
        <v>岩手県一関市新町</v>
      </c>
      <c r="M691">
        <v>0</v>
      </c>
      <c r="N691">
        <v>0</v>
      </c>
      <c r="O691">
        <v>0</v>
      </c>
      <c r="P691">
        <v>0</v>
      </c>
      <c r="Q691">
        <v>0</v>
      </c>
      <c r="R691">
        <v>0</v>
      </c>
    </row>
    <row r="692" spans="1:18" x14ac:dyDescent="0.15">
      <c r="A692">
        <v>3209</v>
      </c>
      <c r="B692">
        <v>21</v>
      </c>
      <c r="C692">
        <v>210841</v>
      </c>
      <c r="D692" s="47" t="s">
        <v>5123</v>
      </c>
      <c r="E692" t="s">
        <v>67</v>
      </c>
      <c r="F692" t="s">
        <v>1340</v>
      </c>
      <c r="G692" t="s">
        <v>1402</v>
      </c>
      <c r="H692" t="s">
        <v>70</v>
      </c>
      <c r="I692" t="s">
        <v>1341</v>
      </c>
      <c r="J692" t="s">
        <v>1403</v>
      </c>
      <c r="L692" t="str">
        <f t="shared" si="10"/>
        <v>岩手県一関市吸川街</v>
      </c>
      <c r="M692">
        <v>0</v>
      </c>
      <c r="N692">
        <v>0</v>
      </c>
      <c r="O692">
        <v>0</v>
      </c>
      <c r="P692">
        <v>0</v>
      </c>
      <c r="Q692">
        <v>0</v>
      </c>
      <c r="R692">
        <v>0</v>
      </c>
    </row>
    <row r="693" spans="1:18" x14ac:dyDescent="0.15">
      <c r="A693">
        <v>3209</v>
      </c>
      <c r="B693">
        <v>21</v>
      </c>
      <c r="C693">
        <v>210032</v>
      </c>
      <c r="D693" s="47" t="s">
        <v>5124</v>
      </c>
      <c r="E693" t="s">
        <v>67</v>
      </c>
      <c r="F693" t="s">
        <v>1340</v>
      </c>
      <c r="G693" t="s">
        <v>1404</v>
      </c>
      <c r="H693" t="s">
        <v>70</v>
      </c>
      <c r="I693" t="s">
        <v>1341</v>
      </c>
      <c r="J693" t="s">
        <v>1405</v>
      </c>
      <c r="L693" t="str">
        <f t="shared" si="10"/>
        <v>岩手県一関市末広</v>
      </c>
      <c r="M693">
        <v>0</v>
      </c>
      <c r="N693">
        <v>0</v>
      </c>
      <c r="O693">
        <v>1</v>
      </c>
      <c r="P693">
        <v>0</v>
      </c>
      <c r="Q693">
        <v>0</v>
      </c>
      <c r="R693">
        <v>0</v>
      </c>
    </row>
    <row r="694" spans="1:18" x14ac:dyDescent="0.15">
      <c r="A694">
        <v>3209</v>
      </c>
      <c r="B694">
        <v>21</v>
      </c>
      <c r="C694">
        <v>210851</v>
      </c>
      <c r="D694" s="47" t="s">
        <v>5125</v>
      </c>
      <c r="E694" t="s">
        <v>67</v>
      </c>
      <c r="F694" t="s">
        <v>1340</v>
      </c>
      <c r="G694" t="s">
        <v>1406</v>
      </c>
      <c r="H694" t="s">
        <v>70</v>
      </c>
      <c r="I694" t="s">
        <v>1341</v>
      </c>
      <c r="J694" t="s">
        <v>1407</v>
      </c>
      <c r="L694" t="str">
        <f t="shared" si="10"/>
        <v>岩手県一関市関が丘</v>
      </c>
      <c r="M694">
        <v>0</v>
      </c>
      <c r="N694">
        <v>0</v>
      </c>
      <c r="O694">
        <v>0</v>
      </c>
      <c r="P694">
        <v>0</v>
      </c>
      <c r="Q694">
        <v>0</v>
      </c>
      <c r="R694">
        <v>0</v>
      </c>
    </row>
    <row r="695" spans="1:18" x14ac:dyDescent="0.15">
      <c r="A695">
        <v>3209</v>
      </c>
      <c r="B695">
        <v>2908</v>
      </c>
      <c r="C695">
        <v>290804</v>
      </c>
      <c r="D695" s="47" t="s">
        <v>5126</v>
      </c>
      <c r="E695" t="s">
        <v>67</v>
      </c>
      <c r="F695" t="s">
        <v>1340</v>
      </c>
      <c r="G695" t="s">
        <v>1408</v>
      </c>
      <c r="H695" t="s">
        <v>70</v>
      </c>
      <c r="I695" t="s">
        <v>1341</v>
      </c>
      <c r="J695" t="s">
        <v>1409</v>
      </c>
      <c r="L695" t="str">
        <f t="shared" si="10"/>
        <v>岩手県一関市千厩町磐清水</v>
      </c>
      <c r="M695">
        <v>0</v>
      </c>
      <c r="N695">
        <v>1</v>
      </c>
      <c r="O695">
        <v>0</v>
      </c>
      <c r="P695">
        <v>0</v>
      </c>
      <c r="Q695">
        <v>0</v>
      </c>
      <c r="R695">
        <v>0</v>
      </c>
    </row>
    <row r="696" spans="1:18" x14ac:dyDescent="0.15">
      <c r="A696">
        <v>3209</v>
      </c>
      <c r="B696">
        <v>2911</v>
      </c>
      <c r="C696">
        <v>291111</v>
      </c>
      <c r="D696" s="47" t="s">
        <v>5127</v>
      </c>
      <c r="E696" t="s">
        <v>67</v>
      </c>
      <c r="F696" t="s">
        <v>1340</v>
      </c>
      <c r="G696" t="s">
        <v>1410</v>
      </c>
      <c r="H696" t="s">
        <v>70</v>
      </c>
      <c r="I696" t="s">
        <v>1341</v>
      </c>
      <c r="J696" t="s">
        <v>1411</v>
      </c>
      <c r="L696" t="str">
        <f t="shared" si="10"/>
        <v>岩手県一関市千厩町奥玉</v>
      </c>
      <c r="M696">
        <v>0</v>
      </c>
      <c r="N696">
        <v>1</v>
      </c>
      <c r="O696">
        <v>0</v>
      </c>
      <c r="P696">
        <v>0</v>
      </c>
      <c r="Q696">
        <v>0</v>
      </c>
      <c r="R696">
        <v>0</v>
      </c>
    </row>
    <row r="697" spans="1:18" x14ac:dyDescent="0.15">
      <c r="A697">
        <v>3209</v>
      </c>
      <c r="B697">
        <v>2908</v>
      </c>
      <c r="C697">
        <v>290801</v>
      </c>
      <c r="D697" s="47" t="s">
        <v>5128</v>
      </c>
      <c r="E697" t="s">
        <v>67</v>
      </c>
      <c r="F697" t="s">
        <v>1340</v>
      </c>
      <c r="G697" t="s">
        <v>1412</v>
      </c>
      <c r="H697" t="s">
        <v>70</v>
      </c>
      <c r="I697" t="s">
        <v>1341</v>
      </c>
      <c r="J697" t="s">
        <v>1413</v>
      </c>
      <c r="L697" t="str">
        <f t="shared" si="10"/>
        <v>岩手県一関市千厩町清田</v>
      </c>
      <c r="M697">
        <v>0</v>
      </c>
      <c r="N697">
        <v>1</v>
      </c>
      <c r="O697">
        <v>0</v>
      </c>
      <c r="P697">
        <v>0</v>
      </c>
      <c r="Q697">
        <v>0</v>
      </c>
      <c r="R697">
        <v>0</v>
      </c>
    </row>
    <row r="698" spans="1:18" x14ac:dyDescent="0.15">
      <c r="A698">
        <v>3209</v>
      </c>
      <c r="B698">
        <v>2908</v>
      </c>
      <c r="C698">
        <v>290802</v>
      </c>
      <c r="D698" s="47" t="s">
        <v>5129</v>
      </c>
      <c r="E698" t="s">
        <v>67</v>
      </c>
      <c r="F698" t="s">
        <v>1340</v>
      </c>
      <c r="G698" t="s">
        <v>1414</v>
      </c>
      <c r="H698" t="s">
        <v>70</v>
      </c>
      <c r="I698" t="s">
        <v>1341</v>
      </c>
      <c r="J698" t="s">
        <v>1415</v>
      </c>
      <c r="L698" t="str">
        <f t="shared" si="10"/>
        <v>岩手県一関市千厩町小梨</v>
      </c>
      <c r="M698">
        <v>0</v>
      </c>
      <c r="N698">
        <v>1</v>
      </c>
      <c r="O698">
        <v>0</v>
      </c>
      <c r="P698">
        <v>0</v>
      </c>
      <c r="Q698">
        <v>0</v>
      </c>
      <c r="R698">
        <v>0</v>
      </c>
    </row>
    <row r="699" spans="1:18" x14ac:dyDescent="0.15">
      <c r="A699">
        <v>3209</v>
      </c>
      <c r="B699">
        <v>2908</v>
      </c>
      <c r="C699">
        <v>290803</v>
      </c>
      <c r="D699" s="47" t="s">
        <v>5130</v>
      </c>
      <c r="E699" t="s">
        <v>67</v>
      </c>
      <c r="F699" t="s">
        <v>1340</v>
      </c>
      <c r="G699" t="s">
        <v>1416</v>
      </c>
      <c r="H699" t="s">
        <v>70</v>
      </c>
      <c r="I699" t="s">
        <v>1341</v>
      </c>
      <c r="J699" t="s">
        <v>1417</v>
      </c>
      <c r="L699" t="str">
        <f t="shared" si="10"/>
        <v>岩手県一関市千厩町千厩</v>
      </c>
      <c r="M699">
        <v>0</v>
      </c>
      <c r="N699">
        <v>1</v>
      </c>
      <c r="O699">
        <v>0</v>
      </c>
      <c r="P699">
        <v>0</v>
      </c>
      <c r="Q699">
        <v>0</v>
      </c>
      <c r="R699">
        <v>0</v>
      </c>
    </row>
    <row r="700" spans="1:18" x14ac:dyDescent="0.15">
      <c r="A700">
        <v>3209</v>
      </c>
      <c r="B700">
        <v>2907</v>
      </c>
      <c r="C700">
        <v>290711</v>
      </c>
      <c r="D700" s="47" t="s">
        <v>5131</v>
      </c>
      <c r="E700" t="s">
        <v>67</v>
      </c>
      <c r="F700" t="s">
        <v>1340</v>
      </c>
      <c r="G700" t="s">
        <v>1418</v>
      </c>
      <c r="H700" t="s">
        <v>70</v>
      </c>
      <c r="I700" t="s">
        <v>1341</v>
      </c>
      <c r="J700" t="s">
        <v>1419</v>
      </c>
      <c r="L700" t="str">
        <f t="shared" si="10"/>
        <v>岩手県一関市大東町大原</v>
      </c>
      <c r="M700">
        <v>0</v>
      </c>
      <c r="N700">
        <v>1</v>
      </c>
      <c r="O700">
        <v>0</v>
      </c>
      <c r="P700">
        <v>0</v>
      </c>
      <c r="Q700">
        <v>0</v>
      </c>
      <c r="R700">
        <v>0</v>
      </c>
    </row>
    <row r="701" spans="1:18" x14ac:dyDescent="0.15">
      <c r="A701">
        <v>3209</v>
      </c>
      <c r="B701">
        <v>2906</v>
      </c>
      <c r="C701">
        <v>290603</v>
      </c>
      <c r="D701" s="47" t="s">
        <v>5132</v>
      </c>
      <c r="E701" t="s">
        <v>67</v>
      </c>
      <c r="F701" t="s">
        <v>1340</v>
      </c>
      <c r="G701" t="s">
        <v>1420</v>
      </c>
      <c r="H701" t="s">
        <v>70</v>
      </c>
      <c r="I701" t="s">
        <v>1341</v>
      </c>
      <c r="J701" t="s">
        <v>1421</v>
      </c>
      <c r="L701" t="str">
        <f t="shared" si="10"/>
        <v>岩手県一関市大東町沖田</v>
      </c>
      <c r="M701">
        <v>0</v>
      </c>
      <c r="N701">
        <v>1</v>
      </c>
      <c r="O701">
        <v>0</v>
      </c>
      <c r="P701">
        <v>0</v>
      </c>
      <c r="Q701">
        <v>0</v>
      </c>
      <c r="R701">
        <v>0</v>
      </c>
    </row>
    <row r="702" spans="1:18" x14ac:dyDescent="0.15">
      <c r="A702">
        <v>3209</v>
      </c>
      <c r="B702">
        <v>2904</v>
      </c>
      <c r="C702">
        <v>290431</v>
      </c>
      <c r="D702" s="47" t="s">
        <v>5133</v>
      </c>
      <c r="E702" t="s">
        <v>67</v>
      </c>
      <c r="F702" t="s">
        <v>1340</v>
      </c>
      <c r="G702" t="s">
        <v>1422</v>
      </c>
      <c r="H702" t="s">
        <v>70</v>
      </c>
      <c r="I702" t="s">
        <v>1341</v>
      </c>
      <c r="J702" t="s">
        <v>1423</v>
      </c>
      <c r="L702" t="str">
        <f t="shared" si="10"/>
        <v>岩手県一関市大東町猿沢</v>
      </c>
      <c r="M702">
        <v>0</v>
      </c>
      <c r="N702">
        <v>1</v>
      </c>
      <c r="O702">
        <v>0</v>
      </c>
      <c r="P702">
        <v>0</v>
      </c>
      <c r="Q702">
        <v>0</v>
      </c>
      <c r="R702">
        <v>0</v>
      </c>
    </row>
    <row r="703" spans="1:18" x14ac:dyDescent="0.15">
      <c r="A703">
        <v>3209</v>
      </c>
      <c r="B703">
        <v>2905</v>
      </c>
      <c r="C703">
        <v>290521</v>
      </c>
      <c r="D703" s="47" t="s">
        <v>5134</v>
      </c>
      <c r="E703" t="s">
        <v>67</v>
      </c>
      <c r="F703" t="s">
        <v>1340</v>
      </c>
      <c r="G703" t="s">
        <v>1424</v>
      </c>
      <c r="H703" t="s">
        <v>70</v>
      </c>
      <c r="I703" t="s">
        <v>1341</v>
      </c>
      <c r="J703" t="s">
        <v>1425</v>
      </c>
      <c r="L703" t="str">
        <f t="shared" si="10"/>
        <v>岩手県一関市大東町渋民</v>
      </c>
      <c r="M703">
        <v>0</v>
      </c>
      <c r="N703">
        <v>1</v>
      </c>
      <c r="O703">
        <v>0</v>
      </c>
      <c r="P703">
        <v>0</v>
      </c>
      <c r="Q703">
        <v>0</v>
      </c>
      <c r="R703">
        <v>0</v>
      </c>
    </row>
    <row r="704" spans="1:18" x14ac:dyDescent="0.15">
      <c r="A704">
        <v>3209</v>
      </c>
      <c r="B704">
        <v>2905</v>
      </c>
      <c r="C704">
        <v>290523</v>
      </c>
      <c r="D704" s="47" t="s">
        <v>5135</v>
      </c>
      <c r="E704" t="s">
        <v>67</v>
      </c>
      <c r="F704" t="s">
        <v>1340</v>
      </c>
      <c r="G704" t="s">
        <v>1426</v>
      </c>
      <c r="H704" t="s">
        <v>70</v>
      </c>
      <c r="I704" t="s">
        <v>1341</v>
      </c>
      <c r="J704" t="s">
        <v>1427</v>
      </c>
      <c r="L704" t="str">
        <f t="shared" si="10"/>
        <v>岩手県一関市大東町摺沢</v>
      </c>
      <c r="M704">
        <v>0</v>
      </c>
      <c r="N704">
        <v>1</v>
      </c>
      <c r="O704">
        <v>0</v>
      </c>
      <c r="P704">
        <v>0</v>
      </c>
      <c r="Q704">
        <v>0</v>
      </c>
      <c r="R704">
        <v>0</v>
      </c>
    </row>
    <row r="705" spans="1:18" x14ac:dyDescent="0.15">
      <c r="A705">
        <v>3209</v>
      </c>
      <c r="B705">
        <v>2905</v>
      </c>
      <c r="C705">
        <v>290522</v>
      </c>
      <c r="D705" s="47" t="s">
        <v>5136</v>
      </c>
      <c r="E705" t="s">
        <v>67</v>
      </c>
      <c r="F705" t="s">
        <v>1340</v>
      </c>
      <c r="G705" t="s">
        <v>1428</v>
      </c>
      <c r="H705" t="s">
        <v>70</v>
      </c>
      <c r="I705" t="s">
        <v>1341</v>
      </c>
      <c r="J705" t="s">
        <v>1429</v>
      </c>
      <c r="L705" t="str">
        <f t="shared" si="10"/>
        <v>岩手県一関市大東町曽慶</v>
      </c>
      <c r="M705">
        <v>0</v>
      </c>
      <c r="N705">
        <v>1</v>
      </c>
      <c r="O705">
        <v>0</v>
      </c>
      <c r="P705">
        <v>0</v>
      </c>
      <c r="Q705">
        <v>0</v>
      </c>
      <c r="R705">
        <v>0</v>
      </c>
    </row>
    <row r="706" spans="1:18" x14ac:dyDescent="0.15">
      <c r="A706">
        <v>3209</v>
      </c>
      <c r="B706">
        <v>2906</v>
      </c>
      <c r="C706">
        <v>290602</v>
      </c>
      <c r="D706" s="47" t="s">
        <v>5137</v>
      </c>
      <c r="E706" t="s">
        <v>67</v>
      </c>
      <c r="F706" t="s">
        <v>1340</v>
      </c>
      <c r="G706" t="s">
        <v>1430</v>
      </c>
      <c r="H706" t="s">
        <v>70</v>
      </c>
      <c r="I706" t="s">
        <v>1341</v>
      </c>
      <c r="J706" t="s">
        <v>1431</v>
      </c>
      <c r="L706" t="str">
        <f t="shared" si="10"/>
        <v>岩手県一関市大東町鳥海</v>
      </c>
      <c r="M706">
        <v>0</v>
      </c>
      <c r="N706">
        <v>1</v>
      </c>
      <c r="O706">
        <v>0</v>
      </c>
      <c r="P706">
        <v>0</v>
      </c>
      <c r="Q706">
        <v>0</v>
      </c>
      <c r="R706">
        <v>0</v>
      </c>
    </row>
    <row r="707" spans="1:18" x14ac:dyDescent="0.15">
      <c r="A707">
        <v>3209</v>
      </c>
      <c r="B707">
        <v>2906</v>
      </c>
      <c r="C707">
        <v>290601</v>
      </c>
      <c r="D707" s="47" t="s">
        <v>5138</v>
      </c>
      <c r="E707" t="s">
        <v>67</v>
      </c>
      <c r="F707" t="s">
        <v>1340</v>
      </c>
      <c r="G707" t="s">
        <v>1432</v>
      </c>
      <c r="H707" t="s">
        <v>70</v>
      </c>
      <c r="I707" t="s">
        <v>1341</v>
      </c>
      <c r="J707" t="s">
        <v>1433</v>
      </c>
      <c r="L707" t="str">
        <f t="shared" ref="L707:L770" si="11">H707&amp;I707&amp;J707</f>
        <v>岩手県一関市大東町中川</v>
      </c>
      <c r="M707">
        <v>0</v>
      </c>
      <c r="N707">
        <v>1</v>
      </c>
      <c r="O707">
        <v>0</v>
      </c>
      <c r="P707">
        <v>0</v>
      </c>
      <c r="Q707">
        <v>0</v>
      </c>
      <c r="R707">
        <v>0</v>
      </c>
    </row>
    <row r="708" spans="1:18" x14ac:dyDescent="0.15">
      <c r="A708">
        <v>3209</v>
      </c>
      <c r="B708">
        <v>21</v>
      </c>
      <c r="C708">
        <v>210873</v>
      </c>
      <c r="D708" s="47" t="s">
        <v>5139</v>
      </c>
      <c r="E708" t="s">
        <v>67</v>
      </c>
      <c r="F708" t="s">
        <v>1340</v>
      </c>
      <c r="G708" t="s">
        <v>1434</v>
      </c>
      <c r="H708" t="s">
        <v>70</v>
      </c>
      <c r="I708" t="s">
        <v>1341</v>
      </c>
      <c r="J708" t="s">
        <v>1435</v>
      </c>
      <c r="L708" t="str">
        <f t="shared" si="11"/>
        <v>岩手県一関市台町</v>
      </c>
      <c r="M708">
        <v>0</v>
      </c>
      <c r="N708">
        <v>0</v>
      </c>
      <c r="O708">
        <v>0</v>
      </c>
      <c r="P708">
        <v>0</v>
      </c>
      <c r="Q708">
        <v>0</v>
      </c>
      <c r="R708">
        <v>0</v>
      </c>
    </row>
    <row r="709" spans="1:18" x14ac:dyDescent="0.15">
      <c r="A709">
        <v>3209</v>
      </c>
      <c r="B709">
        <v>21</v>
      </c>
      <c r="C709">
        <v>210875</v>
      </c>
      <c r="D709" s="47" t="s">
        <v>5140</v>
      </c>
      <c r="E709" t="s">
        <v>67</v>
      </c>
      <c r="F709" t="s">
        <v>1340</v>
      </c>
      <c r="G709" t="s">
        <v>1436</v>
      </c>
      <c r="H709" t="s">
        <v>70</v>
      </c>
      <c r="I709" t="s">
        <v>1341</v>
      </c>
      <c r="J709" t="s">
        <v>1437</v>
      </c>
      <c r="L709" t="str">
        <f t="shared" si="11"/>
        <v>岩手県一関市高崎町</v>
      </c>
      <c r="M709">
        <v>0</v>
      </c>
      <c r="N709">
        <v>0</v>
      </c>
      <c r="O709">
        <v>0</v>
      </c>
      <c r="P709">
        <v>0</v>
      </c>
      <c r="Q709">
        <v>0</v>
      </c>
      <c r="R709">
        <v>0</v>
      </c>
    </row>
    <row r="710" spans="1:18" x14ac:dyDescent="0.15">
      <c r="A710">
        <v>3209</v>
      </c>
      <c r="B710">
        <v>2901</v>
      </c>
      <c r="C710">
        <v>290132</v>
      </c>
      <c r="D710" s="47" t="s">
        <v>5141</v>
      </c>
      <c r="E710" t="s">
        <v>67</v>
      </c>
      <c r="F710" t="s">
        <v>1340</v>
      </c>
      <c r="G710" t="s">
        <v>1438</v>
      </c>
      <c r="H710" t="s">
        <v>70</v>
      </c>
      <c r="I710" t="s">
        <v>1341</v>
      </c>
      <c r="J710" t="s">
        <v>1439</v>
      </c>
      <c r="L710" t="str">
        <f t="shared" si="11"/>
        <v>岩手県一関市滝沢</v>
      </c>
      <c r="M710">
        <v>0</v>
      </c>
      <c r="N710">
        <v>1</v>
      </c>
      <c r="O710">
        <v>0</v>
      </c>
      <c r="P710">
        <v>0</v>
      </c>
      <c r="Q710">
        <v>0</v>
      </c>
      <c r="R710">
        <v>0</v>
      </c>
    </row>
    <row r="711" spans="1:18" x14ac:dyDescent="0.15">
      <c r="A711">
        <v>3209</v>
      </c>
      <c r="B711">
        <v>21</v>
      </c>
      <c r="C711">
        <v>210027</v>
      </c>
      <c r="D711" s="47" t="s">
        <v>5142</v>
      </c>
      <c r="E711" t="s">
        <v>67</v>
      </c>
      <c r="F711" t="s">
        <v>1340</v>
      </c>
      <c r="G711" t="s">
        <v>1440</v>
      </c>
      <c r="H711" t="s">
        <v>70</v>
      </c>
      <c r="I711" t="s">
        <v>1341</v>
      </c>
      <c r="J711" t="s">
        <v>1441</v>
      </c>
      <c r="L711" t="str">
        <f t="shared" si="11"/>
        <v>岩手県一関市竹山町</v>
      </c>
      <c r="M711">
        <v>0</v>
      </c>
      <c r="N711">
        <v>0</v>
      </c>
      <c r="O711">
        <v>0</v>
      </c>
      <c r="P711">
        <v>0</v>
      </c>
      <c r="Q711">
        <v>0</v>
      </c>
      <c r="R711">
        <v>0</v>
      </c>
    </row>
    <row r="712" spans="1:18" x14ac:dyDescent="0.15">
      <c r="A712">
        <v>3209</v>
      </c>
      <c r="B712">
        <v>21</v>
      </c>
      <c r="C712">
        <v>210885</v>
      </c>
      <c r="D712" s="47" t="s">
        <v>5143</v>
      </c>
      <c r="E712" t="s">
        <v>67</v>
      </c>
      <c r="F712" t="s">
        <v>1340</v>
      </c>
      <c r="G712" t="s">
        <v>1442</v>
      </c>
      <c r="H712" t="s">
        <v>70</v>
      </c>
      <c r="I712" t="s">
        <v>1341</v>
      </c>
      <c r="J712" t="s">
        <v>1443</v>
      </c>
      <c r="L712" t="str">
        <f t="shared" si="11"/>
        <v>岩手県一関市田村町</v>
      </c>
      <c r="M712">
        <v>0</v>
      </c>
      <c r="N712">
        <v>0</v>
      </c>
      <c r="O712">
        <v>0</v>
      </c>
      <c r="P712">
        <v>0</v>
      </c>
      <c r="Q712">
        <v>0</v>
      </c>
      <c r="R712">
        <v>0</v>
      </c>
    </row>
    <row r="713" spans="1:18" x14ac:dyDescent="0.15">
      <c r="A713">
        <v>3209</v>
      </c>
      <c r="B713">
        <v>21</v>
      </c>
      <c r="C713">
        <v>210844</v>
      </c>
      <c r="D713" s="47" t="s">
        <v>5144</v>
      </c>
      <c r="E713" t="s">
        <v>67</v>
      </c>
      <c r="F713" t="s">
        <v>1340</v>
      </c>
      <c r="G713" t="s">
        <v>1444</v>
      </c>
      <c r="H713" t="s">
        <v>70</v>
      </c>
      <c r="I713" t="s">
        <v>1341</v>
      </c>
      <c r="J713" t="s">
        <v>1445</v>
      </c>
      <c r="L713" t="str">
        <f t="shared" si="11"/>
        <v>岩手県一関市反町</v>
      </c>
      <c r="M713">
        <v>0</v>
      </c>
      <c r="N713">
        <v>0</v>
      </c>
      <c r="O713">
        <v>0</v>
      </c>
      <c r="P713">
        <v>0</v>
      </c>
      <c r="Q713">
        <v>0</v>
      </c>
      <c r="R713">
        <v>0</v>
      </c>
    </row>
    <row r="714" spans="1:18" x14ac:dyDescent="0.15">
      <c r="A714">
        <v>3209</v>
      </c>
      <c r="B714">
        <v>21</v>
      </c>
      <c r="C714">
        <v>210021</v>
      </c>
      <c r="D714" s="47" t="s">
        <v>5145</v>
      </c>
      <c r="E714" t="s">
        <v>67</v>
      </c>
      <c r="F714" t="s">
        <v>1340</v>
      </c>
      <c r="G714" t="s">
        <v>1446</v>
      </c>
      <c r="H714" t="s">
        <v>70</v>
      </c>
      <c r="I714" t="s">
        <v>1341</v>
      </c>
      <c r="J714" t="s">
        <v>1447</v>
      </c>
      <c r="L714" t="str">
        <f t="shared" si="11"/>
        <v>岩手県一関市中央町</v>
      </c>
      <c r="M714">
        <v>0</v>
      </c>
      <c r="N714">
        <v>0</v>
      </c>
      <c r="O714">
        <v>1</v>
      </c>
      <c r="P714">
        <v>0</v>
      </c>
      <c r="Q714">
        <v>0</v>
      </c>
      <c r="R714">
        <v>0</v>
      </c>
    </row>
    <row r="715" spans="1:18" x14ac:dyDescent="0.15">
      <c r="A715">
        <v>3209</v>
      </c>
      <c r="B715">
        <v>21</v>
      </c>
      <c r="C715">
        <v>210862</v>
      </c>
      <c r="D715" s="47" t="s">
        <v>5146</v>
      </c>
      <c r="E715" t="s">
        <v>67</v>
      </c>
      <c r="F715" t="s">
        <v>1340</v>
      </c>
      <c r="G715" t="s">
        <v>1448</v>
      </c>
      <c r="H715" t="s">
        <v>70</v>
      </c>
      <c r="I715" t="s">
        <v>1341</v>
      </c>
      <c r="J715" t="s">
        <v>1449</v>
      </c>
      <c r="L715" t="str">
        <f t="shared" si="11"/>
        <v>岩手県一関市千代田町</v>
      </c>
      <c r="M715">
        <v>0</v>
      </c>
      <c r="N715">
        <v>0</v>
      </c>
      <c r="O715">
        <v>0</v>
      </c>
      <c r="P715">
        <v>0</v>
      </c>
      <c r="Q715">
        <v>0</v>
      </c>
      <c r="R715">
        <v>0</v>
      </c>
    </row>
    <row r="716" spans="1:18" x14ac:dyDescent="0.15">
      <c r="A716">
        <v>3209</v>
      </c>
      <c r="B716">
        <v>21</v>
      </c>
      <c r="C716">
        <v>210874</v>
      </c>
      <c r="D716" s="47" t="s">
        <v>5147</v>
      </c>
      <c r="E716" t="s">
        <v>67</v>
      </c>
      <c r="F716" t="s">
        <v>1340</v>
      </c>
      <c r="G716" t="s">
        <v>1450</v>
      </c>
      <c r="H716" t="s">
        <v>70</v>
      </c>
      <c r="I716" t="s">
        <v>1341</v>
      </c>
      <c r="J716" t="s">
        <v>1451</v>
      </c>
      <c r="L716" t="str">
        <f t="shared" si="11"/>
        <v>岩手県一関市釣山</v>
      </c>
      <c r="M716">
        <v>0</v>
      </c>
      <c r="N716">
        <v>0</v>
      </c>
      <c r="O716">
        <v>0</v>
      </c>
      <c r="P716">
        <v>0</v>
      </c>
      <c r="Q716">
        <v>0</v>
      </c>
      <c r="R716">
        <v>0</v>
      </c>
    </row>
    <row r="717" spans="1:18" x14ac:dyDescent="0.15">
      <c r="A717">
        <v>3209</v>
      </c>
      <c r="B717">
        <v>21</v>
      </c>
      <c r="C717">
        <v>210023</v>
      </c>
      <c r="D717" s="47" t="s">
        <v>5148</v>
      </c>
      <c r="E717" t="s">
        <v>67</v>
      </c>
      <c r="F717" t="s">
        <v>1340</v>
      </c>
      <c r="G717" t="s">
        <v>1452</v>
      </c>
      <c r="H717" t="s">
        <v>70</v>
      </c>
      <c r="I717" t="s">
        <v>1341</v>
      </c>
      <c r="J717" t="s">
        <v>1453</v>
      </c>
      <c r="L717" t="str">
        <f t="shared" si="11"/>
        <v>岩手県一関市銅谷町</v>
      </c>
      <c r="M717">
        <v>0</v>
      </c>
      <c r="N717">
        <v>0</v>
      </c>
      <c r="O717">
        <v>0</v>
      </c>
      <c r="P717">
        <v>0</v>
      </c>
      <c r="Q717">
        <v>0</v>
      </c>
      <c r="R717">
        <v>0</v>
      </c>
    </row>
    <row r="718" spans="1:18" x14ac:dyDescent="0.15">
      <c r="A718">
        <v>3209</v>
      </c>
      <c r="B718">
        <v>21</v>
      </c>
      <c r="C718">
        <v>210005</v>
      </c>
      <c r="D718" s="47" t="s">
        <v>5149</v>
      </c>
      <c r="E718" t="s">
        <v>67</v>
      </c>
      <c r="F718" t="s">
        <v>1340</v>
      </c>
      <c r="G718" t="s">
        <v>1454</v>
      </c>
      <c r="H718" t="s">
        <v>70</v>
      </c>
      <c r="I718" t="s">
        <v>1341</v>
      </c>
      <c r="J718" t="s">
        <v>1455</v>
      </c>
      <c r="K718" t="s">
        <v>1456</v>
      </c>
      <c r="L718" t="str">
        <f t="shared" si="11"/>
        <v>岩手県一関市中里</v>
      </c>
      <c r="M718">
        <v>1</v>
      </c>
      <c r="N718">
        <v>1</v>
      </c>
      <c r="O718">
        <v>0</v>
      </c>
      <c r="P718">
        <v>0</v>
      </c>
      <c r="Q718">
        <v>0</v>
      </c>
      <c r="R718">
        <v>0</v>
      </c>
    </row>
    <row r="719" spans="1:18" x14ac:dyDescent="0.15">
      <c r="A719">
        <v>3209</v>
      </c>
      <c r="B719">
        <v>21</v>
      </c>
      <c r="C719">
        <v>210002</v>
      </c>
      <c r="D719" s="47" t="s">
        <v>5150</v>
      </c>
      <c r="E719" t="s">
        <v>67</v>
      </c>
      <c r="F719" t="s">
        <v>1340</v>
      </c>
      <c r="G719" t="s">
        <v>1457</v>
      </c>
      <c r="H719" t="s">
        <v>70</v>
      </c>
      <c r="I719" t="s">
        <v>1341</v>
      </c>
      <c r="J719" t="s">
        <v>1455</v>
      </c>
      <c r="K719" t="s">
        <v>102</v>
      </c>
      <c r="L719" t="str">
        <f t="shared" si="11"/>
        <v>岩手県一関市中里</v>
      </c>
      <c r="M719">
        <v>1</v>
      </c>
      <c r="N719">
        <v>1</v>
      </c>
      <c r="O719">
        <v>0</v>
      </c>
      <c r="P719">
        <v>0</v>
      </c>
      <c r="Q719">
        <v>0</v>
      </c>
      <c r="R719">
        <v>0</v>
      </c>
    </row>
    <row r="720" spans="1:18" x14ac:dyDescent="0.15">
      <c r="A720">
        <v>3209</v>
      </c>
      <c r="B720">
        <v>21</v>
      </c>
      <c r="C720">
        <v>210836</v>
      </c>
      <c r="D720" s="47" t="s">
        <v>5151</v>
      </c>
      <c r="E720" t="s">
        <v>67</v>
      </c>
      <c r="F720" t="s">
        <v>1340</v>
      </c>
      <c r="G720" t="s">
        <v>1458</v>
      </c>
      <c r="H720" t="s">
        <v>70</v>
      </c>
      <c r="I720" t="s">
        <v>1341</v>
      </c>
      <c r="J720" t="s">
        <v>1459</v>
      </c>
      <c r="L720" t="str">
        <f t="shared" si="11"/>
        <v>岩手県一関市鳴神</v>
      </c>
      <c r="M720">
        <v>0</v>
      </c>
      <c r="N720">
        <v>0</v>
      </c>
      <c r="O720">
        <v>0</v>
      </c>
      <c r="P720">
        <v>0</v>
      </c>
      <c r="Q720">
        <v>0</v>
      </c>
      <c r="R720">
        <v>0</v>
      </c>
    </row>
    <row r="721" spans="1:18" x14ac:dyDescent="0.15">
      <c r="A721">
        <v>3209</v>
      </c>
      <c r="B721">
        <v>21</v>
      </c>
      <c r="C721">
        <v>210865</v>
      </c>
      <c r="D721" s="47" t="s">
        <v>5152</v>
      </c>
      <c r="E721" t="s">
        <v>67</v>
      </c>
      <c r="F721" t="s">
        <v>1340</v>
      </c>
      <c r="G721" t="s">
        <v>1460</v>
      </c>
      <c r="H721" t="s">
        <v>70</v>
      </c>
      <c r="I721" t="s">
        <v>1341</v>
      </c>
      <c r="J721" t="s">
        <v>1461</v>
      </c>
      <c r="L721" t="str">
        <f t="shared" si="11"/>
        <v>岩手県一関市新山</v>
      </c>
      <c r="M721">
        <v>0</v>
      </c>
      <c r="N721">
        <v>0</v>
      </c>
      <c r="O721">
        <v>0</v>
      </c>
      <c r="P721">
        <v>0</v>
      </c>
      <c r="Q721">
        <v>0</v>
      </c>
      <c r="R721">
        <v>0</v>
      </c>
    </row>
    <row r="722" spans="1:18" x14ac:dyDescent="0.15">
      <c r="A722">
        <v>3209</v>
      </c>
      <c r="B722">
        <v>21</v>
      </c>
      <c r="C722">
        <v>210854</v>
      </c>
      <c r="D722" s="47" t="s">
        <v>5153</v>
      </c>
      <c r="E722" t="s">
        <v>67</v>
      </c>
      <c r="F722" t="s">
        <v>1340</v>
      </c>
      <c r="G722" t="s">
        <v>1462</v>
      </c>
      <c r="H722" t="s">
        <v>70</v>
      </c>
      <c r="I722" t="s">
        <v>1341</v>
      </c>
      <c r="J722" t="s">
        <v>1463</v>
      </c>
      <c r="L722" t="str">
        <f t="shared" si="11"/>
        <v>岩手県一関市西沢</v>
      </c>
      <c r="M722">
        <v>0</v>
      </c>
      <c r="N722">
        <v>0</v>
      </c>
      <c r="O722">
        <v>0</v>
      </c>
      <c r="P722">
        <v>0</v>
      </c>
      <c r="Q722">
        <v>0</v>
      </c>
      <c r="R722">
        <v>0</v>
      </c>
    </row>
    <row r="723" spans="1:18" x14ac:dyDescent="0.15">
      <c r="A723">
        <v>3209</v>
      </c>
      <c r="B723">
        <v>21</v>
      </c>
      <c r="C723">
        <v>210835</v>
      </c>
      <c r="D723" s="47" t="s">
        <v>5154</v>
      </c>
      <c r="E723" t="s">
        <v>67</v>
      </c>
      <c r="F723" t="s">
        <v>1340</v>
      </c>
      <c r="G723" t="s">
        <v>1464</v>
      </c>
      <c r="H723" t="s">
        <v>70</v>
      </c>
      <c r="I723" t="s">
        <v>1341</v>
      </c>
      <c r="J723" t="s">
        <v>1465</v>
      </c>
      <c r="L723" t="str">
        <f t="shared" si="11"/>
        <v>岩手県一関市二本木</v>
      </c>
      <c r="M723">
        <v>0</v>
      </c>
      <c r="N723">
        <v>0</v>
      </c>
      <c r="O723">
        <v>0</v>
      </c>
      <c r="P723">
        <v>0</v>
      </c>
      <c r="Q723">
        <v>0</v>
      </c>
      <c r="R723">
        <v>0</v>
      </c>
    </row>
    <row r="724" spans="1:18" x14ac:dyDescent="0.15">
      <c r="A724">
        <v>3209</v>
      </c>
      <c r="B724">
        <v>21</v>
      </c>
      <c r="C724">
        <v>210831</v>
      </c>
      <c r="D724" s="47" t="s">
        <v>5155</v>
      </c>
      <c r="E724" t="s">
        <v>67</v>
      </c>
      <c r="F724" t="s">
        <v>1340</v>
      </c>
      <c r="G724" t="s">
        <v>1466</v>
      </c>
      <c r="H724" t="s">
        <v>70</v>
      </c>
      <c r="I724" t="s">
        <v>1341</v>
      </c>
      <c r="J724" t="s">
        <v>1467</v>
      </c>
      <c r="L724" t="str">
        <f t="shared" si="11"/>
        <v>岩手県一関市沼田</v>
      </c>
      <c r="M724">
        <v>0</v>
      </c>
      <c r="N724">
        <v>0</v>
      </c>
      <c r="O724">
        <v>0</v>
      </c>
      <c r="P724">
        <v>0</v>
      </c>
      <c r="Q724">
        <v>0</v>
      </c>
      <c r="R724">
        <v>0</v>
      </c>
    </row>
    <row r="725" spans="1:18" x14ac:dyDescent="0.15">
      <c r="A725">
        <v>3209</v>
      </c>
      <c r="B725">
        <v>2101</v>
      </c>
      <c r="C725">
        <v>210102</v>
      </c>
      <c r="D725" s="47" t="s">
        <v>5156</v>
      </c>
      <c r="E725" t="s">
        <v>67</v>
      </c>
      <c r="F725" t="s">
        <v>1340</v>
      </c>
      <c r="G725" t="s">
        <v>1468</v>
      </c>
      <c r="H725" t="s">
        <v>70</v>
      </c>
      <c r="I725" t="s">
        <v>1341</v>
      </c>
      <c r="J725" t="s">
        <v>1469</v>
      </c>
      <c r="K725" t="s">
        <v>1470</v>
      </c>
      <c r="L725" t="str">
        <f t="shared" si="11"/>
        <v>岩手県一関市萩荘</v>
      </c>
      <c r="M725">
        <v>1</v>
      </c>
      <c r="N725">
        <v>1</v>
      </c>
      <c r="O725">
        <v>0</v>
      </c>
      <c r="P725">
        <v>0</v>
      </c>
      <c r="Q725">
        <v>0</v>
      </c>
      <c r="R725">
        <v>0</v>
      </c>
    </row>
    <row r="726" spans="1:18" x14ac:dyDescent="0.15">
      <c r="A726">
        <v>3209</v>
      </c>
      <c r="B726">
        <v>2101</v>
      </c>
      <c r="C726">
        <v>210102</v>
      </c>
      <c r="D726" s="47" t="s">
        <v>5156</v>
      </c>
      <c r="E726" t="s">
        <v>67</v>
      </c>
      <c r="F726" t="s">
        <v>1340</v>
      </c>
      <c r="G726" t="s">
        <v>1471</v>
      </c>
      <c r="H726" t="s">
        <v>70</v>
      </c>
      <c r="I726" t="s">
        <v>1341</v>
      </c>
      <c r="J726" t="s">
        <v>1472</v>
      </c>
      <c r="L726" t="str">
        <f t="shared" si="11"/>
        <v>岩手県一関市坂、三月田、下宇津野、下本郷、外山、堂の沢、栃倉、栃倉南、長倉、中沢、</v>
      </c>
      <c r="M726">
        <v>1</v>
      </c>
      <c r="N726">
        <v>1</v>
      </c>
      <c r="O726">
        <v>0</v>
      </c>
      <c r="P726">
        <v>0</v>
      </c>
      <c r="Q726">
        <v>0</v>
      </c>
      <c r="R726">
        <v>0</v>
      </c>
    </row>
    <row r="727" spans="1:18" x14ac:dyDescent="0.15">
      <c r="A727">
        <v>3209</v>
      </c>
      <c r="B727">
        <v>2101</v>
      </c>
      <c r="C727">
        <v>210102</v>
      </c>
      <c r="D727" s="47" t="s">
        <v>5156</v>
      </c>
      <c r="E727" t="s">
        <v>67</v>
      </c>
      <c r="F727" t="s">
        <v>1340</v>
      </c>
      <c r="G727" t="s">
        <v>1473</v>
      </c>
      <c r="H727" t="s">
        <v>70</v>
      </c>
      <c r="I727" t="s">
        <v>1341</v>
      </c>
      <c r="J727" t="s">
        <v>1474</v>
      </c>
      <c r="L727" t="str">
        <f t="shared" si="11"/>
        <v>岩手県一関市八森、馬場、広面、平場、古釜場、曲淵、松原、南沢、谷起、焼切、八瀬、</v>
      </c>
      <c r="M727">
        <v>1</v>
      </c>
      <c r="N727">
        <v>1</v>
      </c>
      <c r="O727">
        <v>0</v>
      </c>
      <c r="P727">
        <v>0</v>
      </c>
      <c r="Q727">
        <v>0</v>
      </c>
      <c r="R727">
        <v>0</v>
      </c>
    </row>
    <row r="728" spans="1:18" x14ac:dyDescent="0.15">
      <c r="A728">
        <v>3209</v>
      </c>
      <c r="B728">
        <v>2101</v>
      </c>
      <c r="C728">
        <v>210102</v>
      </c>
      <c r="D728" s="47" t="s">
        <v>5156</v>
      </c>
      <c r="E728" t="s">
        <v>67</v>
      </c>
      <c r="F728" t="s">
        <v>1340</v>
      </c>
      <c r="G728" t="s">
        <v>1475</v>
      </c>
      <c r="H728" t="s">
        <v>70</v>
      </c>
      <c r="I728" t="s">
        <v>1341</v>
      </c>
      <c r="J728" t="s">
        <v>1476</v>
      </c>
      <c r="L728" t="str">
        <f t="shared" si="11"/>
        <v>岩手県一関市八幡、山ノ沢）</v>
      </c>
      <c r="M728">
        <v>1</v>
      </c>
      <c r="N728">
        <v>1</v>
      </c>
      <c r="O728">
        <v>0</v>
      </c>
      <c r="P728">
        <v>0</v>
      </c>
      <c r="Q728">
        <v>0</v>
      </c>
      <c r="R728">
        <v>0</v>
      </c>
    </row>
    <row r="729" spans="1:18" x14ac:dyDescent="0.15">
      <c r="A729">
        <v>3209</v>
      </c>
      <c r="B729">
        <v>21</v>
      </c>
      <c r="C729">
        <v>210902</v>
      </c>
      <c r="D729" s="47" t="s">
        <v>5157</v>
      </c>
      <c r="E729" t="s">
        <v>67</v>
      </c>
      <c r="F729" t="s">
        <v>1340</v>
      </c>
      <c r="G729" t="s">
        <v>1477</v>
      </c>
      <c r="H729" t="s">
        <v>70</v>
      </c>
      <c r="I729" t="s">
        <v>1341</v>
      </c>
      <c r="J729" t="s">
        <v>1469</v>
      </c>
      <c r="K729" t="s">
        <v>102</v>
      </c>
      <c r="L729" t="str">
        <f t="shared" si="11"/>
        <v>岩手県一関市萩荘</v>
      </c>
      <c r="M729">
        <v>1</v>
      </c>
      <c r="N729">
        <v>1</v>
      </c>
      <c r="O729">
        <v>0</v>
      </c>
      <c r="P729">
        <v>0</v>
      </c>
      <c r="Q729">
        <v>0</v>
      </c>
      <c r="R729">
        <v>0</v>
      </c>
    </row>
    <row r="730" spans="1:18" x14ac:dyDescent="0.15">
      <c r="A730">
        <v>3209</v>
      </c>
      <c r="B730">
        <v>21</v>
      </c>
      <c r="C730">
        <v>210861</v>
      </c>
      <c r="D730" s="47" t="s">
        <v>5158</v>
      </c>
      <c r="E730" t="s">
        <v>67</v>
      </c>
      <c r="F730" t="s">
        <v>1340</v>
      </c>
      <c r="G730" t="s">
        <v>1478</v>
      </c>
      <c r="H730" t="s">
        <v>70</v>
      </c>
      <c r="I730" t="s">
        <v>1341</v>
      </c>
      <c r="J730" t="s">
        <v>1479</v>
      </c>
      <c r="L730" t="str">
        <f t="shared" si="11"/>
        <v>岩手県一関市機織山</v>
      </c>
      <c r="M730">
        <v>0</v>
      </c>
      <c r="N730">
        <v>0</v>
      </c>
      <c r="O730">
        <v>0</v>
      </c>
      <c r="P730">
        <v>0</v>
      </c>
      <c r="Q730">
        <v>0</v>
      </c>
      <c r="R730">
        <v>0</v>
      </c>
    </row>
    <row r="731" spans="1:18" x14ac:dyDescent="0.15">
      <c r="A731">
        <v>3209</v>
      </c>
      <c r="B731">
        <v>21</v>
      </c>
      <c r="C731">
        <v>210871</v>
      </c>
      <c r="D731" s="47" t="s">
        <v>5159</v>
      </c>
      <c r="E731" t="s">
        <v>67</v>
      </c>
      <c r="F731" t="s">
        <v>1340</v>
      </c>
      <c r="G731" t="s">
        <v>305</v>
      </c>
      <c r="H731" t="s">
        <v>70</v>
      </c>
      <c r="I731" t="s">
        <v>1341</v>
      </c>
      <c r="J731" t="s">
        <v>306</v>
      </c>
      <c r="L731" t="str">
        <f t="shared" si="11"/>
        <v>岩手県一関市八幡町</v>
      </c>
      <c r="M731">
        <v>0</v>
      </c>
      <c r="N731">
        <v>0</v>
      </c>
      <c r="O731">
        <v>0</v>
      </c>
      <c r="P731">
        <v>0</v>
      </c>
      <c r="Q731">
        <v>0</v>
      </c>
      <c r="R731">
        <v>0</v>
      </c>
    </row>
    <row r="732" spans="1:18" x14ac:dyDescent="0.15">
      <c r="A732">
        <v>3209</v>
      </c>
      <c r="B732">
        <v>2931</v>
      </c>
      <c r="C732">
        <v>293103</v>
      </c>
      <c r="D732" s="47" t="s">
        <v>5160</v>
      </c>
      <c r="E732" t="s">
        <v>67</v>
      </c>
      <c r="F732" t="s">
        <v>1340</v>
      </c>
      <c r="G732" t="s">
        <v>1480</v>
      </c>
      <c r="H732" t="s">
        <v>70</v>
      </c>
      <c r="I732" t="s">
        <v>1341</v>
      </c>
      <c r="J732" t="s">
        <v>1481</v>
      </c>
      <c r="L732" t="str">
        <f t="shared" si="11"/>
        <v>岩手県一関市花泉町老松</v>
      </c>
      <c r="M732">
        <v>0</v>
      </c>
      <c r="N732">
        <v>1</v>
      </c>
      <c r="O732">
        <v>0</v>
      </c>
      <c r="P732">
        <v>0</v>
      </c>
      <c r="Q732">
        <v>0</v>
      </c>
      <c r="R732">
        <v>0</v>
      </c>
    </row>
    <row r="733" spans="1:18" x14ac:dyDescent="0.15">
      <c r="A733">
        <v>3209</v>
      </c>
      <c r="B733">
        <v>2931</v>
      </c>
      <c r="C733">
        <v>293102</v>
      </c>
      <c r="D733" s="47" t="s">
        <v>5161</v>
      </c>
      <c r="E733" t="s">
        <v>67</v>
      </c>
      <c r="F733" t="s">
        <v>1340</v>
      </c>
      <c r="G733" t="s">
        <v>1482</v>
      </c>
      <c r="H733" t="s">
        <v>70</v>
      </c>
      <c r="I733" t="s">
        <v>1341</v>
      </c>
      <c r="J733" t="s">
        <v>1483</v>
      </c>
      <c r="L733" t="str">
        <f t="shared" si="11"/>
        <v>岩手県一関市花泉町金沢</v>
      </c>
      <c r="M733">
        <v>0</v>
      </c>
      <c r="N733">
        <v>1</v>
      </c>
      <c r="O733">
        <v>0</v>
      </c>
      <c r="P733">
        <v>0</v>
      </c>
      <c r="Q733">
        <v>0</v>
      </c>
      <c r="R733">
        <v>0</v>
      </c>
    </row>
    <row r="734" spans="1:18" x14ac:dyDescent="0.15">
      <c r="A734">
        <v>3209</v>
      </c>
      <c r="B734">
        <v>2932</v>
      </c>
      <c r="C734">
        <v>293206</v>
      </c>
      <c r="D734" s="47" t="s">
        <v>5162</v>
      </c>
      <c r="E734" t="s">
        <v>67</v>
      </c>
      <c r="F734" t="s">
        <v>1340</v>
      </c>
      <c r="G734" t="s">
        <v>1484</v>
      </c>
      <c r="H734" t="s">
        <v>70</v>
      </c>
      <c r="I734" t="s">
        <v>1341</v>
      </c>
      <c r="J734" t="s">
        <v>1485</v>
      </c>
      <c r="L734" t="str">
        <f t="shared" si="11"/>
        <v>岩手県一関市花泉町永井</v>
      </c>
      <c r="M734">
        <v>0</v>
      </c>
      <c r="N734">
        <v>1</v>
      </c>
      <c r="O734">
        <v>0</v>
      </c>
      <c r="P734">
        <v>0</v>
      </c>
      <c r="Q734">
        <v>0</v>
      </c>
      <c r="R734">
        <v>0</v>
      </c>
    </row>
    <row r="735" spans="1:18" x14ac:dyDescent="0.15">
      <c r="A735">
        <v>3209</v>
      </c>
      <c r="B735">
        <v>2931</v>
      </c>
      <c r="C735">
        <v>293101</v>
      </c>
      <c r="D735" s="47" t="s">
        <v>5163</v>
      </c>
      <c r="E735" t="s">
        <v>67</v>
      </c>
      <c r="F735" t="s">
        <v>1340</v>
      </c>
      <c r="G735" t="s">
        <v>1486</v>
      </c>
      <c r="H735" t="s">
        <v>70</v>
      </c>
      <c r="I735" t="s">
        <v>1341</v>
      </c>
      <c r="J735" t="s">
        <v>1487</v>
      </c>
      <c r="L735" t="str">
        <f t="shared" si="11"/>
        <v>岩手県一関市花泉町花泉</v>
      </c>
      <c r="M735">
        <v>0</v>
      </c>
      <c r="N735">
        <v>1</v>
      </c>
      <c r="O735">
        <v>0</v>
      </c>
      <c r="P735">
        <v>0</v>
      </c>
      <c r="Q735">
        <v>0</v>
      </c>
      <c r="R735">
        <v>0</v>
      </c>
    </row>
    <row r="736" spans="1:18" x14ac:dyDescent="0.15">
      <c r="A736">
        <v>3209</v>
      </c>
      <c r="B736">
        <v>2931</v>
      </c>
      <c r="C736">
        <v>293104</v>
      </c>
      <c r="D736" s="47" t="s">
        <v>5164</v>
      </c>
      <c r="E736" t="s">
        <v>67</v>
      </c>
      <c r="F736" t="s">
        <v>1340</v>
      </c>
      <c r="G736" t="s">
        <v>1488</v>
      </c>
      <c r="H736" t="s">
        <v>70</v>
      </c>
      <c r="I736" t="s">
        <v>1341</v>
      </c>
      <c r="J736" t="s">
        <v>1489</v>
      </c>
      <c r="L736" t="str">
        <f t="shared" si="11"/>
        <v>岩手県一関市花泉町日形</v>
      </c>
      <c r="M736">
        <v>0</v>
      </c>
      <c r="N736">
        <v>1</v>
      </c>
      <c r="O736">
        <v>0</v>
      </c>
      <c r="P736">
        <v>0</v>
      </c>
      <c r="Q736">
        <v>0</v>
      </c>
      <c r="R736">
        <v>0</v>
      </c>
    </row>
    <row r="737" spans="1:18" x14ac:dyDescent="0.15">
      <c r="A737">
        <v>3209</v>
      </c>
      <c r="B737">
        <v>2932</v>
      </c>
      <c r="C737">
        <v>293207</v>
      </c>
      <c r="D737" s="47" t="s">
        <v>5165</v>
      </c>
      <c r="E737" t="s">
        <v>67</v>
      </c>
      <c r="F737" t="s">
        <v>1340</v>
      </c>
      <c r="G737" t="s">
        <v>1490</v>
      </c>
      <c r="H737" t="s">
        <v>70</v>
      </c>
      <c r="I737" t="s">
        <v>1341</v>
      </c>
      <c r="J737" t="s">
        <v>1491</v>
      </c>
      <c r="L737" t="str">
        <f t="shared" si="11"/>
        <v>岩手県一関市花泉町油島</v>
      </c>
      <c r="M737">
        <v>0</v>
      </c>
      <c r="N737">
        <v>1</v>
      </c>
      <c r="O737">
        <v>0</v>
      </c>
      <c r="P737">
        <v>0</v>
      </c>
      <c r="Q737">
        <v>0</v>
      </c>
      <c r="R737">
        <v>0</v>
      </c>
    </row>
    <row r="738" spans="1:18" x14ac:dyDescent="0.15">
      <c r="A738">
        <v>3209</v>
      </c>
      <c r="B738">
        <v>2931</v>
      </c>
      <c r="C738">
        <v>293105</v>
      </c>
      <c r="D738" s="47" t="s">
        <v>5166</v>
      </c>
      <c r="E738" t="s">
        <v>67</v>
      </c>
      <c r="F738" t="s">
        <v>1340</v>
      </c>
      <c r="G738" t="s">
        <v>1492</v>
      </c>
      <c r="H738" t="s">
        <v>70</v>
      </c>
      <c r="I738" t="s">
        <v>1341</v>
      </c>
      <c r="J738" t="s">
        <v>1493</v>
      </c>
      <c r="K738" t="s">
        <v>1494</v>
      </c>
      <c r="L738" t="str">
        <f t="shared" si="11"/>
        <v>岩手県一関市花泉町涌津</v>
      </c>
      <c r="M738">
        <v>1</v>
      </c>
      <c r="N738">
        <v>1</v>
      </c>
      <c r="O738">
        <v>0</v>
      </c>
      <c r="P738">
        <v>0</v>
      </c>
      <c r="Q738">
        <v>0</v>
      </c>
      <c r="R738">
        <v>0</v>
      </c>
    </row>
    <row r="739" spans="1:18" x14ac:dyDescent="0.15">
      <c r="A739">
        <v>3209</v>
      </c>
      <c r="B739">
        <v>2932</v>
      </c>
      <c r="C739">
        <v>293205</v>
      </c>
      <c r="D739" s="47" t="s">
        <v>5167</v>
      </c>
      <c r="E739" t="s">
        <v>67</v>
      </c>
      <c r="F739" t="s">
        <v>1340</v>
      </c>
      <c r="G739" t="s">
        <v>1495</v>
      </c>
      <c r="H739" t="s">
        <v>70</v>
      </c>
      <c r="I739" t="s">
        <v>1341</v>
      </c>
      <c r="J739" t="s">
        <v>1493</v>
      </c>
      <c r="K739" t="s">
        <v>102</v>
      </c>
      <c r="L739" t="str">
        <f t="shared" si="11"/>
        <v>岩手県一関市花泉町涌津</v>
      </c>
      <c r="M739">
        <v>1</v>
      </c>
      <c r="N739">
        <v>1</v>
      </c>
      <c r="O739">
        <v>0</v>
      </c>
      <c r="P739">
        <v>0</v>
      </c>
      <c r="Q739">
        <v>0</v>
      </c>
      <c r="R739">
        <v>0</v>
      </c>
    </row>
    <row r="740" spans="1:18" x14ac:dyDescent="0.15">
      <c r="A740">
        <v>3209</v>
      </c>
      <c r="B740">
        <v>21</v>
      </c>
      <c r="C740">
        <v>210807</v>
      </c>
      <c r="D740" s="47" t="s">
        <v>5168</v>
      </c>
      <c r="E740" t="s">
        <v>67</v>
      </c>
      <c r="F740" t="s">
        <v>1340</v>
      </c>
      <c r="G740" t="s">
        <v>1496</v>
      </c>
      <c r="H740" t="s">
        <v>70</v>
      </c>
      <c r="I740" t="s">
        <v>1341</v>
      </c>
      <c r="J740" t="s">
        <v>1497</v>
      </c>
      <c r="L740" t="str">
        <f t="shared" si="11"/>
        <v>岩手県一関市東花王町</v>
      </c>
      <c r="M740">
        <v>0</v>
      </c>
      <c r="N740">
        <v>0</v>
      </c>
      <c r="O740">
        <v>0</v>
      </c>
      <c r="P740">
        <v>0</v>
      </c>
      <c r="Q740">
        <v>0</v>
      </c>
      <c r="R740">
        <v>0</v>
      </c>
    </row>
    <row r="741" spans="1:18" x14ac:dyDescent="0.15">
      <c r="A741">
        <v>3209</v>
      </c>
      <c r="B741">
        <v>21</v>
      </c>
      <c r="C741">
        <v>210003</v>
      </c>
      <c r="D741" s="47" t="s">
        <v>5169</v>
      </c>
      <c r="E741" t="s">
        <v>67</v>
      </c>
      <c r="F741" t="s">
        <v>1340</v>
      </c>
      <c r="G741" t="s">
        <v>1498</v>
      </c>
      <c r="H741" t="s">
        <v>70</v>
      </c>
      <c r="I741" t="s">
        <v>1341</v>
      </c>
      <c r="J741" t="s">
        <v>1499</v>
      </c>
      <c r="L741" t="str">
        <f t="shared" si="11"/>
        <v>岩手県一関市東五代</v>
      </c>
      <c r="M741">
        <v>0</v>
      </c>
      <c r="N741">
        <v>0</v>
      </c>
      <c r="O741">
        <v>0</v>
      </c>
      <c r="P741">
        <v>0</v>
      </c>
      <c r="Q741">
        <v>0</v>
      </c>
      <c r="R741">
        <v>0</v>
      </c>
    </row>
    <row r="742" spans="1:18" x14ac:dyDescent="0.15">
      <c r="A742">
        <v>3209</v>
      </c>
      <c r="B742">
        <v>21</v>
      </c>
      <c r="C742">
        <v>210892</v>
      </c>
      <c r="D742" s="47" t="s">
        <v>5170</v>
      </c>
      <c r="E742" t="s">
        <v>67</v>
      </c>
      <c r="F742" t="s">
        <v>1340</v>
      </c>
      <c r="G742" t="s">
        <v>1500</v>
      </c>
      <c r="H742" t="s">
        <v>70</v>
      </c>
      <c r="I742" t="s">
        <v>1341</v>
      </c>
      <c r="J742" t="s">
        <v>1501</v>
      </c>
      <c r="L742" t="str">
        <f t="shared" si="11"/>
        <v>岩手県一関市東地主町</v>
      </c>
      <c r="M742">
        <v>0</v>
      </c>
      <c r="N742">
        <v>0</v>
      </c>
      <c r="O742">
        <v>0</v>
      </c>
      <c r="P742">
        <v>0</v>
      </c>
      <c r="Q742">
        <v>0</v>
      </c>
      <c r="R742">
        <v>0</v>
      </c>
    </row>
    <row r="743" spans="1:18" x14ac:dyDescent="0.15">
      <c r="A743">
        <v>3209</v>
      </c>
      <c r="B743">
        <v>21</v>
      </c>
      <c r="C743">
        <v>210822</v>
      </c>
      <c r="D743" s="47" t="s">
        <v>5171</v>
      </c>
      <c r="E743" t="s">
        <v>67</v>
      </c>
      <c r="F743" t="s">
        <v>1340</v>
      </c>
      <c r="G743" t="s">
        <v>1502</v>
      </c>
      <c r="H743" t="s">
        <v>70</v>
      </c>
      <c r="I743" t="s">
        <v>1341</v>
      </c>
      <c r="J743" t="s">
        <v>1503</v>
      </c>
      <c r="L743" t="str">
        <f t="shared" si="11"/>
        <v>岩手県一関市東台</v>
      </c>
      <c r="M743">
        <v>0</v>
      </c>
      <c r="N743">
        <v>0</v>
      </c>
      <c r="O743">
        <v>0</v>
      </c>
      <c r="P743">
        <v>0</v>
      </c>
      <c r="Q743">
        <v>0</v>
      </c>
      <c r="R743">
        <v>0</v>
      </c>
    </row>
    <row r="744" spans="1:18" x14ac:dyDescent="0.15">
      <c r="A744">
        <v>3209</v>
      </c>
      <c r="B744">
        <v>2903</v>
      </c>
      <c r="C744">
        <v>290301</v>
      </c>
      <c r="D744" s="47" t="s">
        <v>5172</v>
      </c>
      <c r="E744" t="s">
        <v>67</v>
      </c>
      <c r="F744" t="s">
        <v>1340</v>
      </c>
      <c r="G744" t="s">
        <v>1504</v>
      </c>
      <c r="H744" t="s">
        <v>70</v>
      </c>
      <c r="I744" t="s">
        <v>1341</v>
      </c>
      <c r="J744" t="s">
        <v>1505</v>
      </c>
      <c r="L744" t="str">
        <f t="shared" si="11"/>
        <v>岩手県一関市東山町田河津</v>
      </c>
      <c r="M744">
        <v>0</v>
      </c>
      <c r="N744">
        <v>1</v>
      </c>
      <c r="O744">
        <v>0</v>
      </c>
      <c r="P744">
        <v>0</v>
      </c>
      <c r="Q744">
        <v>0</v>
      </c>
      <c r="R744">
        <v>0</v>
      </c>
    </row>
    <row r="745" spans="1:18" x14ac:dyDescent="0.15">
      <c r="A745">
        <v>3209</v>
      </c>
      <c r="B745">
        <v>2903</v>
      </c>
      <c r="C745">
        <v>290302</v>
      </c>
      <c r="D745" s="47" t="s">
        <v>5173</v>
      </c>
      <c r="E745" t="s">
        <v>67</v>
      </c>
      <c r="F745" t="s">
        <v>1340</v>
      </c>
      <c r="G745" t="s">
        <v>1506</v>
      </c>
      <c r="H745" t="s">
        <v>70</v>
      </c>
      <c r="I745" t="s">
        <v>1341</v>
      </c>
      <c r="J745" t="s">
        <v>1507</v>
      </c>
      <c r="L745" t="str">
        <f t="shared" si="11"/>
        <v>岩手県一関市東山町長坂</v>
      </c>
      <c r="M745">
        <v>0</v>
      </c>
      <c r="N745">
        <v>1</v>
      </c>
      <c r="O745">
        <v>0</v>
      </c>
      <c r="P745">
        <v>0</v>
      </c>
      <c r="Q745">
        <v>0</v>
      </c>
      <c r="R745">
        <v>0</v>
      </c>
    </row>
    <row r="746" spans="1:18" x14ac:dyDescent="0.15">
      <c r="A746">
        <v>3209</v>
      </c>
      <c r="B746">
        <v>2903</v>
      </c>
      <c r="C746">
        <v>290303</v>
      </c>
      <c r="D746" s="47" t="s">
        <v>5174</v>
      </c>
      <c r="E746" t="s">
        <v>67</v>
      </c>
      <c r="F746" t="s">
        <v>1340</v>
      </c>
      <c r="G746" t="s">
        <v>1508</v>
      </c>
      <c r="H746" t="s">
        <v>70</v>
      </c>
      <c r="I746" t="s">
        <v>1341</v>
      </c>
      <c r="J746" t="s">
        <v>1509</v>
      </c>
      <c r="L746" t="str">
        <f t="shared" si="11"/>
        <v>岩手県一関市東山町松川</v>
      </c>
      <c r="M746">
        <v>0</v>
      </c>
      <c r="N746">
        <v>1</v>
      </c>
      <c r="O746">
        <v>0</v>
      </c>
      <c r="P746">
        <v>0</v>
      </c>
      <c r="Q746">
        <v>0</v>
      </c>
      <c r="R746">
        <v>0</v>
      </c>
    </row>
    <row r="747" spans="1:18" x14ac:dyDescent="0.15">
      <c r="A747">
        <v>3209</v>
      </c>
      <c r="B747">
        <v>21</v>
      </c>
      <c r="C747">
        <v>210876</v>
      </c>
      <c r="D747" s="47" t="s">
        <v>5175</v>
      </c>
      <c r="E747" t="s">
        <v>67</v>
      </c>
      <c r="F747" t="s">
        <v>1340</v>
      </c>
      <c r="G747" t="s">
        <v>1510</v>
      </c>
      <c r="H747" t="s">
        <v>70</v>
      </c>
      <c r="I747" t="s">
        <v>1341</v>
      </c>
      <c r="J747" t="s">
        <v>1511</v>
      </c>
      <c r="L747" t="str">
        <f t="shared" si="11"/>
        <v>岩手県一関市広街</v>
      </c>
      <c r="M747">
        <v>0</v>
      </c>
      <c r="N747">
        <v>0</v>
      </c>
      <c r="O747">
        <v>0</v>
      </c>
      <c r="P747">
        <v>0</v>
      </c>
      <c r="Q747">
        <v>0</v>
      </c>
      <c r="R747">
        <v>0</v>
      </c>
    </row>
    <row r="748" spans="1:18" x14ac:dyDescent="0.15">
      <c r="A748">
        <v>3209</v>
      </c>
      <c r="B748">
        <v>21</v>
      </c>
      <c r="C748">
        <v>210812</v>
      </c>
      <c r="D748" s="47" t="s">
        <v>5176</v>
      </c>
      <c r="E748" t="s">
        <v>67</v>
      </c>
      <c r="F748" t="s">
        <v>1340</v>
      </c>
      <c r="G748" t="s">
        <v>1512</v>
      </c>
      <c r="H748" t="s">
        <v>70</v>
      </c>
      <c r="I748" t="s">
        <v>1341</v>
      </c>
      <c r="J748" t="s">
        <v>1513</v>
      </c>
      <c r="L748" t="str">
        <f t="shared" si="11"/>
        <v>岩手県一関市樋渡</v>
      </c>
      <c r="M748">
        <v>0</v>
      </c>
      <c r="N748">
        <v>0</v>
      </c>
      <c r="O748">
        <v>0</v>
      </c>
      <c r="P748">
        <v>0</v>
      </c>
      <c r="Q748">
        <v>0</v>
      </c>
      <c r="R748">
        <v>0</v>
      </c>
    </row>
    <row r="749" spans="1:18" x14ac:dyDescent="0.15">
      <c r="A749">
        <v>3209</v>
      </c>
      <c r="B749">
        <v>21</v>
      </c>
      <c r="C749">
        <v>210843</v>
      </c>
      <c r="D749" s="47" t="s">
        <v>5177</v>
      </c>
      <c r="E749" t="s">
        <v>67</v>
      </c>
      <c r="F749" t="s">
        <v>1340</v>
      </c>
      <c r="G749" t="s">
        <v>1514</v>
      </c>
      <c r="H749" t="s">
        <v>70</v>
      </c>
      <c r="I749" t="s">
        <v>1341</v>
      </c>
      <c r="J749" t="s">
        <v>1515</v>
      </c>
      <c r="L749" t="str">
        <f t="shared" si="11"/>
        <v>岩手県一関市深町</v>
      </c>
      <c r="M749">
        <v>0</v>
      </c>
      <c r="N749">
        <v>0</v>
      </c>
      <c r="O749">
        <v>0</v>
      </c>
      <c r="P749">
        <v>0</v>
      </c>
      <c r="Q749">
        <v>0</v>
      </c>
      <c r="R749">
        <v>0</v>
      </c>
    </row>
    <row r="750" spans="1:18" x14ac:dyDescent="0.15">
      <c r="A750">
        <v>3209</v>
      </c>
      <c r="B750">
        <v>2935</v>
      </c>
      <c r="C750">
        <v>293522</v>
      </c>
      <c r="D750" s="47" t="s">
        <v>5178</v>
      </c>
      <c r="E750" t="s">
        <v>67</v>
      </c>
      <c r="F750" t="s">
        <v>1340</v>
      </c>
      <c r="G750" t="s">
        <v>1516</v>
      </c>
      <c r="H750" t="s">
        <v>70</v>
      </c>
      <c r="I750" t="s">
        <v>1341</v>
      </c>
      <c r="J750" t="s">
        <v>1517</v>
      </c>
      <c r="L750" t="str">
        <f t="shared" si="11"/>
        <v>岩手県一関市藤沢町大籠</v>
      </c>
      <c r="M750">
        <v>0</v>
      </c>
      <c r="N750">
        <v>1</v>
      </c>
      <c r="O750">
        <v>0</v>
      </c>
      <c r="P750">
        <v>0</v>
      </c>
      <c r="Q750">
        <v>0</v>
      </c>
      <c r="R750">
        <v>0</v>
      </c>
    </row>
    <row r="751" spans="1:18" x14ac:dyDescent="0.15">
      <c r="A751">
        <v>3209</v>
      </c>
      <c r="B751">
        <v>2933</v>
      </c>
      <c r="C751">
        <v>293311</v>
      </c>
      <c r="D751" s="47" t="s">
        <v>5179</v>
      </c>
      <c r="E751" t="s">
        <v>67</v>
      </c>
      <c r="F751" t="s">
        <v>1340</v>
      </c>
      <c r="G751" t="s">
        <v>1518</v>
      </c>
      <c r="H751" t="s">
        <v>70</v>
      </c>
      <c r="I751" t="s">
        <v>1341</v>
      </c>
      <c r="J751" t="s">
        <v>1519</v>
      </c>
      <c r="L751" t="str">
        <f t="shared" si="11"/>
        <v>岩手県一関市藤沢町黄海</v>
      </c>
      <c r="M751">
        <v>0</v>
      </c>
      <c r="N751">
        <v>1</v>
      </c>
      <c r="O751">
        <v>0</v>
      </c>
      <c r="P751">
        <v>0</v>
      </c>
      <c r="Q751">
        <v>0</v>
      </c>
      <c r="R751">
        <v>0</v>
      </c>
    </row>
    <row r="752" spans="1:18" x14ac:dyDescent="0.15">
      <c r="A752">
        <v>3209</v>
      </c>
      <c r="B752">
        <v>2934</v>
      </c>
      <c r="C752">
        <v>293403</v>
      </c>
      <c r="D752" s="47" t="s">
        <v>5180</v>
      </c>
      <c r="E752" t="s">
        <v>67</v>
      </c>
      <c r="F752" t="s">
        <v>1340</v>
      </c>
      <c r="G752" t="s">
        <v>1520</v>
      </c>
      <c r="H752" t="s">
        <v>70</v>
      </c>
      <c r="I752" t="s">
        <v>1341</v>
      </c>
      <c r="J752" t="s">
        <v>1521</v>
      </c>
      <c r="L752" t="str">
        <f t="shared" si="11"/>
        <v>岩手県一関市藤沢町砂子田</v>
      </c>
      <c r="M752">
        <v>0</v>
      </c>
      <c r="N752">
        <v>1</v>
      </c>
      <c r="O752">
        <v>0</v>
      </c>
      <c r="P752">
        <v>0</v>
      </c>
      <c r="Q752">
        <v>0</v>
      </c>
      <c r="R752">
        <v>0</v>
      </c>
    </row>
    <row r="753" spans="1:18" x14ac:dyDescent="0.15">
      <c r="A753">
        <v>3209</v>
      </c>
      <c r="B753">
        <v>2934</v>
      </c>
      <c r="C753">
        <v>293404</v>
      </c>
      <c r="D753" s="47" t="s">
        <v>5181</v>
      </c>
      <c r="E753" t="s">
        <v>67</v>
      </c>
      <c r="F753" t="s">
        <v>1340</v>
      </c>
      <c r="G753" t="s">
        <v>1522</v>
      </c>
      <c r="H753" t="s">
        <v>70</v>
      </c>
      <c r="I753" t="s">
        <v>1341</v>
      </c>
      <c r="J753" t="s">
        <v>1523</v>
      </c>
      <c r="L753" t="str">
        <f t="shared" si="11"/>
        <v>岩手県一関市藤沢町徳田</v>
      </c>
      <c r="M753">
        <v>0</v>
      </c>
      <c r="N753">
        <v>1</v>
      </c>
      <c r="O753">
        <v>0</v>
      </c>
      <c r="P753">
        <v>0</v>
      </c>
      <c r="Q753">
        <v>0</v>
      </c>
      <c r="R753">
        <v>0</v>
      </c>
    </row>
    <row r="754" spans="1:18" x14ac:dyDescent="0.15">
      <c r="A754">
        <v>3209</v>
      </c>
      <c r="B754">
        <v>2934</v>
      </c>
      <c r="C754">
        <v>293402</v>
      </c>
      <c r="D754" s="47" t="s">
        <v>5182</v>
      </c>
      <c r="E754" t="s">
        <v>67</v>
      </c>
      <c r="F754" t="s">
        <v>1340</v>
      </c>
      <c r="G754" t="s">
        <v>1524</v>
      </c>
      <c r="H754" t="s">
        <v>70</v>
      </c>
      <c r="I754" t="s">
        <v>1341</v>
      </c>
      <c r="J754" t="s">
        <v>1525</v>
      </c>
      <c r="L754" t="str">
        <f t="shared" si="11"/>
        <v>岩手県一関市藤沢町新沼</v>
      </c>
      <c r="M754">
        <v>0</v>
      </c>
      <c r="N754">
        <v>1</v>
      </c>
      <c r="O754">
        <v>0</v>
      </c>
      <c r="P754">
        <v>0</v>
      </c>
      <c r="Q754">
        <v>0</v>
      </c>
      <c r="R754">
        <v>0</v>
      </c>
    </row>
    <row r="755" spans="1:18" x14ac:dyDescent="0.15">
      <c r="A755">
        <v>3209</v>
      </c>
      <c r="B755">
        <v>2934</v>
      </c>
      <c r="C755">
        <v>293406</v>
      </c>
      <c r="D755" s="47" t="s">
        <v>5183</v>
      </c>
      <c r="E755" t="s">
        <v>67</v>
      </c>
      <c r="F755" t="s">
        <v>1340</v>
      </c>
      <c r="G755" t="s">
        <v>1526</v>
      </c>
      <c r="H755" t="s">
        <v>70</v>
      </c>
      <c r="I755" t="s">
        <v>1341</v>
      </c>
      <c r="J755" t="s">
        <v>1527</v>
      </c>
      <c r="L755" t="str">
        <f t="shared" si="11"/>
        <v>岩手県一関市藤沢町西口</v>
      </c>
      <c r="M755">
        <v>0</v>
      </c>
      <c r="N755">
        <v>1</v>
      </c>
      <c r="O755">
        <v>0</v>
      </c>
      <c r="P755">
        <v>0</v>
      </c>
      <c r="Q755">
        <v>0</v>
      </c>
      <c r="R755">
        <v>0</v>
      </c>
    </row>
    <row r="756" spans="1:18" x14ac:dyDescent="0.15">
      <c r="A756">
        <v>3209</v>
      </c>
      <c r="B756">
        <v>2934</v>
      </c>
      <c r="C756">
        <v>293405</v>
      </c>
      <c r="D756" s="47" t="s">
        <v>5184</v>
      </c>
      <c r="E756" t="s">
        <v>67</v>
      </c>
      <c r="F756" t="s">
        <v>1340</v>
      </c>
      <c r="G756" t="s">
        <v>1528</v>
      </c>
      <c r="H756" t="s">
        <v>70</v>
      </c>
      <c r="I756" t="s">
        <v>1341</v>
      </c>
      <c r="J756" t="s">
        <v>1529</v>
      </c>
      <c r="L756" t="str">
        <f t="shared" si="11"/>
        <v>岩手県一関市藤沢町藤沢</v>
      </c>
      <c r="M756">
        <v>0</v>
      </c>
      <c r="N756">
        <v>1</v>
      </c>
      <c r="O756">
        <v>0</v>
      </c>
      <c r="P756">
        <v>0</v>
      </c>
      <c r="Q756">
        <v>0</v>
      </c>
      <c r="R756">
        <v>0</v>
      </c>
    </row>
    <row r="757" spans="1:18" x14ac:dyDescent="0.15">
      <c r="A757">
        <v>3209</v>
      </c>
      <c r="B757">
        <v>2935</v>
      </c>
      <c r="C757">
        <v>293521</v>
      </c>
      <c r="D757" s="47" t="s">
        <v>5185</v>
      </c>
      <c r="E757" t="s">
        <v>67</v>
      </c>
      <c r="F757" t="s">
        <v>1340</v>
      </c>
      <c r="G757" t="s">
        <v>1530</v>
      </c>
      <c r="H757" t="s">
        <v>70</v>
      </c>
      <c r="I757" t="s">
        <v>1341</v>
      </c>
      <c r="J757" t="s">
        <v>1531</v>
      </c>
      <c r="L757" t="str">
        <f t="shared" si="11"/>
        <v>岩手県一関市藤沢町保呂羽</v>
      </c>
      <c r="M757">
        <v>0</v>
      </c>
      <c r="N757">
        <v>1</v>
      </c>
      <c r="O757">
        <v>0</v>
      </c>
      <c r="P757">
        <v>0</v>
      </c>
      <c r="Q757">
        <v>0</v>
      </c>
      <c r="R757">
        <v>0</v>
      </c>
    </row>
    <row r="758" spans="1:18" x14ac:dyDescent="0.15">
      <c r="A758">
        <v>3209</v>
      </c>
      <c r="B758">
        <v>2934</v>
      </c>
      <c r="C758">
        <v>293401</v>
      </c>
      <c r="D758" s="47" t="s">
        <v>5186</v>
      </c>
      <c r="E758" t="s">
        <v>67</v>
      </c>
      <c r="F758" t="s">
        <v>1340</v>
      </c>
      <c r="G758" t="s">
        <v>1532</v>
      </c>
      <c r="H758" t="s">
        <v>70</v>
      </c>
      <c r="I758" t="s">
        <v>1341</v>
      </c>
      <c r="J758" t="s">
        <v>1533</v>
      </c>
      <c r="L758" t="str">
        <f t="shared" si="11"/>
        <v>岩手県一関市藤沢町増沢</v>
      </c>
      <c r="M758">
        <v>0</v>
      </c>
      <c r="N758">
        <v>1</v>
      </c>
      <c r="O758">
        <v>0</v>
      </c>
      <c r="P758">
        <v>0</v>
      </c>
      <c r="Q758">
        <v>0</v>
      </c>
      <c r="R758">
        <v>0</v>
      </c>
    </row>
    <row r="759" spans="1:18" x14ac:dyDescent="0.15">
      <c r="A759">
        <v>3209</v>
      </c>
      <c r="B759">
        <v>2102</v>
      </c>
      <c r="C759">
        <v>210221</v>
      </c>
      <c r="D759" s="47" t="s">
        <v>5187</v>
      </c>
      <c r="E759" t="s">
        <v>67</v>
      </c>
      <c r="F759" t="s">
        <v>1340</v>
      </c>
      <c r="G759" t="s">
        <v>1534</v>
      </c>
      <c r="H759" t="s">
        <v>70</v>
      </c>
      <c r="I759" t="s">
        <v>1341</v>
      </c>
      <c r="J759" t="s">
        <v>1535</v>
      </c>
      <c r="L759" t="str">
        <f t="shared" si="11"/>
        <v>岩手県一関市舞川</v>
      </c>
      <c r="M759">
        <v>0</v>
      </c>
      <c r="N759">
        <v>1</v>
      </c>
      <c r="O759">
        <v>0</v>
      </c>
      <c r="P759">
        <v>0</v>
      </c>
      <c r="Q759">
        <v>0</v>
      </c>
      <c r="R759">
        <v>0</v>
      </c>
    </row>
    <row r="760" spans="1:18" x14ac:dyDescent="0.15">
      <c r="A760">
        <v>3209</v>
      </c>
      <c r="B760">
        <v>21</v>
      </c>
      <c r="C760">
        <v>210901</v>
      </c>
      <c r="D760" s="47" t="s">
        <v>5188</v>
      </c>
      <c r="E760" t="s">
        <v>67</v>
      </c>
      <c r="F760" t="s">
        <v>1340</v>
      </c>
      <c r="G760" t="s">
        <v>1536</v>
      </c>
      <c r="H760" t="s">
        <v>70</v>
      </c>
      <c r="I760" t="s">
        <v>1341</v>
      </c>
      <c r="J760" t="s">
        <v>1537</v>
      </c>
      <c r="L760" t="str">
        <f t="shared" si="11"/>
        <v>岩手県一関市真柴</v>
      </c>
      <c r="M760">
        <v>0</v>
      </c>
      <c r="N760">
        <v>1</v>
      </c>
      <c r="O760">
        <v>0</v>
      </c>
      <c r="P760">
        <v>0</v>
      </c>
      <c r="Q760">
        <v>0</v>
      </c>
      <c r="R760">
        <v>0</v>
      </c>
    </row>
    <row r="761" spans="1:18" x14ac:dyDescent="0.15">
      <c r="A761">
        <v>3209</v>
      </c>
      <c r="B761">
        <v>21</v>
      </c>
      <c r="C761">
        <v>210004</v>
      </c>
      <c r="D761" s="47" t="s">
        <v>5189</v>
      </c>
      <c r="E761" t="s">
        <v>67</v>
      </c>
      <c r="F761" t="s">
        <v>1340</v>
      </c>
      <c r="G761" t="s">
        <v>1538</v>
      </c>
      <c r="H761" t="s">
        <v>70</v>
      </c>
      <c r="I761" t="s">
        <v>1341</v>
      </c>
      <c r="J761" t="s">
        <v>1539</v>
      </c>
      <c r="L761" t="str">
        <f t="shared" si="11"/>
        <v>岩手県一関市町浦</v>
      </c>
      <c r="M761">
        <v>0</v>
      </c>
      <c r="N761">
        <v>1</v>
      </c>
      <c r="O761">
        <v>0</v>
      </c>
      <c r="P761">
        <v>0</v>
      </c>
      <c r="Q761">
        <v>0</v>
      </c>
      <c r="R761">
        <v>0</v>
      </c>
    </row>
    <row r="762" spans="1:18" x14ac:dyDescent="0.15">
      <c r="A762">
        <v>3209</v>
      </c>
      <c r="B762">
        <v>21</v>
      </c>
      <c r="C762">
        <v>210803</v>
      </c>
      <c r="D762" s="47" t="s">
        <v>5190</v>
      </c>
      <c r="E762" t="s">
        <v>67</v>
      </c>
      <c r="F762" t="s">
        <v>1340</v>
      </c>
      <c r="G762" t="s">
        <v>1540</v>
      </c>
      <c r="H762" t="s">
        <v>70</v>
      </c>
      <c r="I762" t="s">
        <v>1341</v>
      </c>
      <c r="J762" t="s">
        <v>1541</v>
      </c>
      <c r="L762" t="str">
        <f t="shared" si="11"/>
        <v>岩手県一関市南十軒街</v>
      </c>
      <c r="M762">
        <v>0</v>
      </c>
      <c r="N762">
        <v>0</v>
      </c>
      <c r="O762">
        <v>0</v>
      </c>
      <c r="P762">
        <v>0</v>
      </c>
      <c r="Q762">
        <v>0</v>
      </c>
      <c r="R762">
        <v>0</v>
      </c>
    </row>
    <row r="763" spans="1:18" x14ac:dyDescent="0.15">
      <c r="A763">
        <v>3209</v>
      </c>
      <c r="B763">
        <v>21</v>
      </c>
      <c r="C763">
        <v>210866</v>
      </c>
      <c r="D763" s="47" t="s">
        <v>5191</v>
      </c>
      <c r="E763" t="s">
        <v>67</v>
      </c>
      <c r="F763" t="s">
        <v>1340</v>
      </c>
      <c r="G763" t="s">
        <v>1542</v>
      </c>
      <c r="H763" t="s">
        <v>70</v>
      </c>
      <c r="I763" t="s">
        <v>1341</v>
      </c>
      <c r="J763" t="s">
        <v>1543</v>
      </c>
      <c r="L763" t="str">
        <f t="shared" si="11"/>
        <v>岩手県一関市南新町</v>
      </c>
      <c r="M763">
        <v>0</v>
      </c>
      <c r="N763">
        <v>0</v>
      </c>
      <c r="O763">
        <v>0</v>
      </c>
      <c r="P763">
        <v>0</v>
      </c>
      <c r="Q763">
        <v>0</v>
      </c>
      <c r="R763">
        <v>0</v>
      </c>
    </row>
    <row r="764" spans="1:18" x14ac:dyDescent="0.15">
      <c r="A764">
        <v>3209</v>
      </c>
      <c r="B764">
        <v>21</v>
      </c>
      <c r="C764">
        <v>210813</v>
      </c>
      <c r="D764" s="47" t="s">
        <v>5192</v>
      </c>
      <c r="E764" t="s">
        <v>67</v>
      </c>
      <c r="F764" t="s">
        <v>1340</v>
      </c>
      <c r="G764" t="s">
        <v>1544</v>
      </c>
      <c r="H764" t="s">
        <v>70</v>
      </c>
      <c r="I764" t="s">
        <v>1341</v>
      </c>
      <c r="J764" t="s">
        <v>1545</v>
      </c>
      <c r="L764" t="str">
        <f t="shared" si="11"/>
        <v>岩手県一関市南ほうりょう</v>
      </c>
      <c r="M764">
        <v>0</v>
      </c>
      <c r="N764">
        <v>0</v>
      </c>
      <c r="O764">
        <v>0</v>
      </c>
      <c r="P764">
        <v>0</v>
      </c>
      <c r="Q764">
        <v>0</v>
      </c>
      <c r="R764">
        <v>0</v>
      </c>
    </row>
    <row r="765" spans="1:18" x14ac:dyDescent="0.15">
      <c r="A765">
        <v>3209</v>
      </c>
      <c r="B765">
        <v>21</v>
      </c>
      <c r="C765">
        <v>210863</v>
      </c>
      <c r="D765" s="47" t="s">
        <v>5193</v>
      </c>
      <c r="E765" t="s">
        <v>67</v>
      </c>
      <c r="F765" t="s">
        <v>1340</v>
      </c>
      <c r="G765" t="s">
        <v>677</v>
      </c>
      <c r="H765" t="s">
        <v>70</v>
      </c>
      <c r="I765" t="s">
        <v>1341</v>
      </c>
      <c r="J765" t="s">
        <v>678</v>
      </c>
      <c r="L765" t="str">
        <f t="shared" si="11"/>
        <v>岩手県一関市南町</v>
      </c>
      <c r="M765">
        <v>0</v>
      </c>
      <c r="N765">
        <v>0</v>
      </c>
      <c r="O765">
        <v>0</v>
      </c>
      <c r="P765">
        <v>0</v>
      </c>
      <c r="Q765">
        <v>0</v>
      </c>
      <c r="R765">
        <v>0</v>
      </c>
    </row>
    <row r="766" spans="1:18" x14ac:dyDescent="0.15">
      <c r="A766">
        <v>3209</v>
      </c>
      <c r="B766">
        <v>21</v>
      </c>
      <c r="C766">
        <v>210872</v>
      </c>
      <c r="D766" s="47" t="s">
        <v>5194</v>
      </c>
      <c r="E766" t="s">
        <v>67</v>
      </c>
      <c r="F766" t="s">
        <v>1340</v>
      </c>
      <c r="G766" t="s">
        <v>1546</v>
      </c>
      <c r="H766" t="s">
        <v>70</v>
      </c>
      <c r="I766" t="s">
        <v>1341</v>
      </c>
      <c r="J766" t="s">
        <v>1547</v>
      </c>
      <c r="L766" t="str">
        <f t="shared" si="11"/>
        <v>岩手県一関市宮坂町</v>
      </c>
      <c r="M766">
        <v>0</v>
      </c>
      <c r="N766">
        <v>0</v>
      </c>
      <c r="O766">
        <v>0</v>
      </c>
      <c r="P766">
        <v>0</v>
      </c>
      <c r="Q766">
        <v>0</v>
      </c>
      <c r="R766">
        <v>0</v>
      </c>
    </row>
    <row r="767" spans="1:18" x14ac:dyDescent="0.15">
      <c r="A767">
        <v>3209</v>
      </c>
      <c r="B767">
        <v>21</v>
      </c>
      <c r="C767">
        <v>210013</v>
      </c>
      <c r="D767" s="47" t="s">
        <v>5195</v>
      </c>
      <c r="E767" t="s">
        <v>67</v>
      </c>
      <c r="F767" t="s">
        <v>1340</v>
      </c>
      <c r="G767" t="s">
        <v>1548</v>
      </c>
      <c r="H767" t="s">
        <v>70</v>
      </c>
      <c r="I767" t="s">
        <v>1341</v>
      </c>
      <c r="J767" t="s">
        <v>1549</v>
      </c>
      <c r="L767" t="str">
        <f t="shared" si="11"/>
        <v>岩手県一関市宮下町</v>
      </c>
      <c r="M767">
        <v>0</v>
      </c>
      <c r="N767">
        <v>0</v>
      </c>
      <c r="O767">
        <v>0</v>
      </c>
      <c r="P767">
        <v>0</v>
      </c>
      <c r="Q767">
        <v>0</v>
      </c>
      <c r="R767">
        <v>0</v>
      </c>
    </row>
    <row r="768" spans="1:18" x14ac:dyDescent="0.15">
      <c r="A768">
        <v>3209</v>
      </c>
      <c r="B768">
        <v>21</v>
      </c>
      <c r="C768">
        <v>210012</v>
      </c>
      <c r="D768" s="47" t="s">
        <v>5196</v>
      </c>
      <c r="E768" t="s">
        <v>67</v>
      </c>
      <c r="F768" t="s">
        <v>1340</v>
      </c>
      <c r="G768" t="s">
        <v>1550</v>
      </c>
      <c r="H768" t="s">
        <v>70</v>
      </c>
      <c r="I768" t="s">
        <v>1341</v>
      </c>
      <c r="J768" t="s">
        <v>1551</v>
      </c>
      <c r="L768" t="str">
        <f t="shared" si="11"/>
        <v>岩手県一関市宮前町</v>
      </c>
      <c r="M768">
        <v>0</v>
      </c>
      <c r="N768">
        <v>0</v>
      </c>
      <c r="O768">
        <v>0</v>
      </c>
      <c r="P768">
        <v>0</v>
      </c>
      <c r="Q768">
        <v>0</v>
      </c>
      <c r="R768">
        <v>0</v>
      </c>
    </row>
    <row r="769" spans="1:18" x14ac:dyDescent="0.15">
      <c r="A769">
        <v>3209</v>
      </c>
      <c r="B769">
        <v>2912</v>
      </c>
      <c r="C769">
        <v>291201</v>
      </c>
      <c r="D769" s="47" t="s">
        <v>5197</v>
      </c>
      <c r="E769" t="s">
        <v>67</v>
      </c>
      <c r="F769" t="s">
        <v>1340</v>
      </c>
      <c r="G769" t="s">
        <v>1552</v>
      </c>
      <c r="H769" t="s">
        <v>70</v>
      </c>
      <c r="I769" t="s">
        <v>1341</v>
      </c>
      <c r="J769" t="s">
        <v>1553</v>
      </c>
      <c r="L769" t="str">
        <f t="shared" si="11"/>
        <v>岩手県一関市室根町折壁</v>
      </c>
      <c r="M769">
        <v>0</v>
      </c>
      <c r="N769">
        <v>1</v>
      </c>
      <c r="O769">
        <v>0</v>
      </c>
      <c r="P769">
        <v>0</v>
      </c>
      <c r="Q769">
        <v>0</v>
      </c>
      <c r="R769">
        <v>0</v>
      </c>
    </row>
    <row r="770" spans="1:18" x14ac:dyDescent="0.15">
      <c r="A770">
        <v>3209</v>
      </c>
      <c r="B770">
        <v>2935</v>
      </c>
      <c r="C770">
        <v>291211</v>
      </c>
      <c r="D770" s="47" t="s">
        <v>5198</v>
      </c>
      <c r="E770" t="s">
        <v>67</v>
      </c>
      <c r="F770" t="s">
        <v>1340</v>
      </c>
      <c r="G770" t="s">
        <v>1554</v>
      </c>
      <c r="H770" t="s">
        <v>70</v>
      </c>
      <c r="I770" t="s">
        <v>1341</v>
      </c>
      <c r="J770" t="s">
        <v>1555</v>
      </c>
      <c r="L770" t="str">
        <f t="shared" si="11"/>
        <v>岩手県一関市室根町津谷川</v>
      </c>
      <c r="M770">
        <v>0</v>
      </c>
      <c r="N770">
        <v>1</v>
      </c>
      <c r="O770">
        <v>0</v>
      </c>
      <c r="P770">
        <v>0</v>
      </c>
      <c r="Q770">
        <v>0</v>
      </c>
      <c r="R770">
        <v>0</v>
      </c>
    </row>
    <row r="771" spans="1:18" x14ac:dyDescent="0.15">
      <c r="A771">
        <v>3209</v>
      </c>
      <c r="B771">
        <v>2912</v>
      </c>
      <c r="C771">
        <v>291202</v>
      </c>
      <c r="D771" s="47" t="s">
        <v>5199</v>
      </c>
      <c r="E771" t="s">
        <v>67</v>
      </c>
      <c r="F771" t="s">
        <v>1340</v>
      </c>
      <c r="G771" t="s">
        <v>1556</v>
      </c>
      <c r="H771" t="s">
        <v>70</v>
      </c>
      <c r="I771" t="s">
        <v>1341</v>
      </c>
      <c r="J771" t="s">
        <v>1557</v>
      </c>
      <c r="L771" t="str">
        <f t="shared" ref="L771:L834" si="12">H771&amp;I771&amp;J771</f>
        <v>岩手県一関市室根町矢越</v>
      </c>
      <c r="M771">
        <v>0</v>
      </c>
      <c r="N771">
        <v>1</v>
      </c>
      <c r="O771">
        <v>0</v>
      </c>
      <c r="P771">
        <v>0</v>
      </c>
      <c r="Q771">
        <v>0</v>
      </c>
      <c r="R771">
        <v>0</v>
      </c>
    </row>
    <row r="772" spans="1:18" x14ac:dyDescent="0.15">
      <c r="A772">
        <v>3209</v>
      </c>
      <c r="B772">
        <v>2902</v>
      </c>
      <c r="C772">
        <v>290211</v>
      </c>
      <c r="D772" s="47" t="s">
        <v>5200</v>
      </c>
      <c r="E772" t="s">
        <v>67</v>
      </c>
      <c r="F772" t="s">
        <v>1340</v>
      </c>
      <c r="G772" t="s">
        <v>1558</v>
      </c>
      <c r="H772" t="s">
        <v>70</v>
      </c>
      <c r="I772" t="s">
        <v>1341</v>
      </c>
      <c r="J772" t="s">
        <v>1559</v>
      </c>
      <c r="L772" t="str">
        <f t="shared" si="12"/>
        <v>岩手県一関市弥栄</v>
      </c>
      <c r="M772">
        <v>0</v>
      </c>
      <c r="N772">
        <v>1</v>
      </c>
      <c r="O772">
        <v>0</v>
      </c>
      <c r="P772">
        <v>0</v>
      </c>
      <c r="Q772">
        <v>0</v>
      </c>
      <c r="R772">
        <v>0</v>
      </c>
    </row>
    <row r="773" spans="1:18" x14ac:dyDescent="0.15">
      <c r="A773">
        <v>3209</v>
      </c>
      <c r="B773">
        <v>21</v>
      </c>
      <c r="C773">
        <v>210842</v>
      </c>
      <c r="D773" s="47" t="s">
        <v>5201</v>
      </c>
      <c r="E773" t="s">
        <v>67</v>
      </c>
      <c r="F773" t="s">
        <v>1340</v>
      </c>
      <c r="G773" t="s">
        <v>1560</v>
      </c>
      <c r="H773" t="s">
        <v>70</v>
      </c>
      <c r="I773" t="s">
        <v>1341</v>
      </c>
      <c r="J773" t="s">
        <v>1561</v>
      </c>
      <c r="L773" t="str">
        <f t="shared" si="12"/>
        <v>岩手県一関市柳町</v>
      </c>
      <c r="M773">
        <v>0</v>
      </c>
      <c r="N773">
        <v>0</v>
      </c>
      <c r="O773">
        <v>0</v>
      </c>
      <c r="P773">
        <v>0</v>
      </c>
      <c r="Q773">
        <v>0</v>
      </c>
      <c r="R773">
        <v>0</v>
      </c>
    </row>
    <row r="774" spans="1:18" x14ac:dyDescent="0.15">
      <c r="A774">
        <v>3209</v>
      </c>
      <c r="B774">
        <v>21</v>
      </c>
      <c r="C774">
        <v>210063</v>
      </c>
      <c r="D774" s="47" t="s">
        <v>5202</v>
      </c>
      <c r="E774" t="s">
        <v>67</v>
      </c>
      <c r="F774" t="s">
        <v>1340</v>
      </c>
      <c r="G774" t="s">
        <v>1562</v>
      </c>
      <c r="H774" t="s">
        <v>70</v>
      </c>
      <c r="I774" t="s">
        <v>1341</v>
      </c>
      <c r="J774" t="s">
        <v>1563</v>
      </c>
      <c r="K774" t="s">
        <v>1564</v>
      </c>
      <c r="L774" t="str">
        <f t="shared" si="12"/>
        <v>岩手県一関市山目</v>
      </c>
      <c r="M774">
        <v>1</v>
      </c>
      <c r="N774">
        <v>1</v>
      </c>
      <c r="O774">
        <v>0</v>
      </c>
      <c r="P774">
        <v>0</v>
      </c>
      <c r="Q774">
        <v>0</v>
      </c>
      <c r="R774">
        <v>0</v>
      </c>
    </row>
    <row r="775" spans="1:18" x14ac:dyDescent="0.15">
      <c r="A775">
        <v>3209</v>
      </c>
      <c r="B775">
        <v>21</v>
      </c>
      <c r="C775">
        <v>210035</v>
      </c>
      <c r="D775" s="47" t="s">
        <v>5203</v>
      </c>
      <c r="E775" t="s">
        <v>67</v>
      </c>
      <c r="F775" t="s">
        <v>1340</v>
      </c>
      <c r="G775" t="s">
        <v>1565</v>
      </c>
      <c r="H775" t="s">
        <v>70</v>
      </c>
      <c r="I775" t="s">
        <v>1341</v>
      </c>
      <c r="J775" t="s">
        <v>1563</v>
      </c>
      <c r="K775" t="s">
        <v>1566</v>
      </c>
      <c r="L775" t="str">
        <f t="shared" si="12"/>
        <v>岩手県一関市山目</v>
      </c>
      <c r="M775">
        <v>1</v>
      </c>
      <c r="N775">
        <v>1</v>
      </c>
      <c r="O775">
        <v>0</v>
      </c>
      <c r="P775">
        <v>0</v>
      </c>
      <c r="Q775">
        <v>0</v>
      </c>
      <c r="R775">
        <v>0</v>
      </c>
    </row>
    <row r="776" spans="1:18" x14ac:dyDescent="0.15">
      <c r="A776">
        <v>3209</v>
      </c>
      <c r="B776">
        <v>21</v>
      </c>
      <c r="C776">
        <v>210054</v>
      </c>
      <c r="D776" s="47" t="s">
        <v>5204</v>
      </c>
      <c r="E776" t="s">
        <v>67</v>
      </c>
      <c r="F776" t="s">
        <v>1340</v>
      </c>
      <c r="G776" t="s">
        <v>1567</v>
      </c>
      <c r="H776" t="s">
        <v>70</v>
      </c>
      <c r="I776" t="s">
        <v>1341</v>
      </c>
      <c r="J776" t="s">
        <v>1563</v>
      </c>
      <c r="K776" t="s">
        <v>1568</v>
      </c>
      <c r="L776" t="str">
        <f t="shared" si="12"/>
        <v>岩手県一関市山目</v>
      </c>
      <c r="M776">
        <v>1</v>
      </c>
      <c r="N776">
        <v>1</v>
      </c>
      <c r="O776">
        <v>0</v>
      </c>
      <c r="P776">
        <v>0</v>
      </c>
      <c r="Q776">
        <v>0</v>
      </c>
      <c r="R776">
        <v>0</v>
      </c>
    </row>
    <row r="777" spans="1:18" x14ac:dyDescent="0.15">
      <c r="A777">
        <v>3209</v>
      </c>
      <c r="B777">
        <v>21</v>
      </c>
      <c r="C777">
        <v>210033</v>
      </c>
      <c r="D777" s="47" t="s">
        <v>5205</v>
      </c>
      <c r="E777" t="s">
        <v>67</v>
      </c>
      <c r="F777" t="s">
        <v>1340</v>
      </c>
      <c r="G777" t="s">
        <v>1569</v>
      </c>
      <c r="H777" t="s">
        <v>70</v>
      </c>
      <c r="I777" t="s">
        <v>1341</v>
      </c>
      <c r="J777" t="s">
        <v>1563</v>
      </c>
      <c r="K777" t="s">
        <v>1570</v>
      </c>
      <c r="L777" t="str">
        <f t="shared" si="12"/>
        <v>岩手県一関市山目</v>
      </c>
      <c r="M777">
        <v>1</v>
      </c>
      <c r="N777">
        <v>1</v>
      </c>
      <c r="O777">
        <v>0</v>
      </c>
      <c r="P777">
        <v>0</v>
      </c>
      <c r="Q777">
        <v>0</v>
      </c>
      <c r="R777">
        <v>0</v>
      </c>
    </row>
    <row r="778" spans="1:18" x14ac:dyDescent="0.15">
      <c r="A778">
        <v>3209</v>
      </c>
      <c r="B778">
        <v>21</v>
      </c>
      <c r="C778">
        <v>210064</v>
      </c>
      <c r="D778" s="47" t="s">
        <v>5206</v>
      </c>
      <c r="E778" t="s">
        <v>67</v>
      </c>
      <c r="F778" t="s">
        <v>1340</v>
      </c>
      <c r="G778" t="s">
        <v>1571</v>
      </c>
      <c r="H778" t="s">
        <v>70</v>
      </c>
      <c r="I778" t="s">
        <v>1341</v>
      </c>
      <c r="J778" t="s">
        <v>1563</v>
      </c>
      <c r="K778" t="s">
        <v>1572</v>
      </c>
      <c r="L778" t="str">
        <f t="shared" si="12"/>
        <v>岩手県一関市山目</v>
      </c>
      <c r="M778">
        <v>1</v>
      </c>
      <c r="N778">
        <v>1</v>
      </c>
      <c r="O778">
        <v>0</v>
      </c>
      <c r="P778">
        <v>0</v>
      </c>
      <c r="Q778">
        <v>0</v>
      </c>
      <c r="R778">
        <v>0</v>
      </c>
    </row>
    <row r="779" spans="1:18" x14ac:dyDescent="0.15">
      <c r="A779">
        <v>3209</v>
      </c>
      <c r="B779">
        <v>21</v>
      </c>
      <c r="C779">
        <v>210051</v>
      </c>
      <c r="D779" s="47" t="s">
        <v>5207</v>
      </c>
      <c r="E779" t="s">
        <v>67</v>
      </c>
      <c r="F779" t="s">
        <v>1340</v>
      </c>
      <c r="G779" t="s">
        <v>1573</v>
      </c>
      <c r="H779" t="s">
        <v>70</v>
      </c>
      <c r="I779" t="s">
        <v>1341</v>
      </c>
      <c r="J779" t="s">
        <v>1563</v>
      </c>
      <c r="K779" t="s">
        <v>1574</v>
      </c>
      <c r="L779" t="str">
        <f t="shared" si="12"/>
        <v>岩手県一関市山目</v>
      </c>
      <c r="M779">
        <v>1</v>
      </c>
      <c r="N779">
        <v>1</v>
      </c>
      <c r="O779">
        <v>0</v>
      </c>
      <c r="P779">
        <v>0</v>
      </c>
      <c r="Q779">
        <v>0</v>
      </c>
      <c r="R779">
        <v>0</v>
      </c>
    </row>
    <row r="780" spans="1:18" x14ac:dyDescent="0.15">
      <c r="A780">
        <v>3209</v>
      </c>
      <c r="B780">
        <v>21</v>
      </c>
      <c r="C780">
        <v>210036</v>
      </c>
      <c r="D780" s="47" t="s">
        <v>5208</v>
      </c>
      <c r="E780" t="s">
        <v>67</v>
      </c>
      <c r="F780" t="s">
        <v>1340</v>
      </c>
      <c r="G780" t="s">
        <v>1575</v>
      </c>
      <c r="H780" t="s">
        <v>70</v>
      </c>
      <c r="I780" t="s">
        <v>1341</v>
      </c>
      <c r="J780" t="s">
        <v>1563</v>
      </c>
      <c r="K780" t="s">
        <v>1576</v>
      </c>
      <c r="L780" t="str">
        <f t="shared" si="12"/>
        <v>岩手県一関市山目</v>
      </c>
      <c r="M780">
        <v>1</v>
      </c>
      <c r="N780">
        <v>1</v>
      </c>
      <c r="O780">
        <v>0</v>
      </c>
      <c r="P780">
        <v>0</v>
      </c>
      <c r="Q780">
        <v>0</v>
      </c>
      <c r="R780">
        <v>0</v>
      </c>
    </row>
    <row r="781" spans="1:18" x14ac:dyDescent="0.15">
      <c r="A781">
        <v>3209</v>
      </c>
      <c r="B781">
        <v>21</v>
      </c>
      <c r="C781">
        <v>210034</v>
      </c>
      <c r="D781" s="47" t="s">
        <v>5209</v>
      </c>
      <c r="E781" t="s">
        <v>67</v>
      </c>
      <c r="F781" t="s">
        <v>1340</v>
      </c>
      <c r="G781" t="s">
        <v>1577</v>
      </c>
      <c r="H781" t="s">
        <v>70</v>
      </c>
      <c r="I781" t="s">
        <v>1341</v>
      </c>
      <c r="J781" t="s">
        <v>1563</v>
      </c>
      <c r="K781" t="s">
        <v>1578</v>
      </c>
      <c r="L781" t="str">
        <f t="shared" si="12"/>
        <v>岩手県一関市山目</v>
      </c>
      <c r="M781">
        <v>1</v>
      </c>
      <c r="N781">
        <v>1</v>
      </c>
      <c r="O781">
        <v>0</v>
      </c>
      <c r="P781">
        <v>0</v>
      </c>
      <c r="Q781">
        <v>0</v>
      </c>
      <c r="R781">
        <v>0</v>
      </c>
    </row>
    <row r="782" spans="1:18" x14ac:dyDescent="0.15">
      <c r="A782">
        <v>3209</v>
      </c>
      <c r="B782">
        <v>21</v>
      </c>
      <c r="C782">
        <v>210061</v>
      </c>
      <c r="D782" s="47" t="s">
        <v>5210</v>
      </c>
      <c r="E782" t="s">
        <v>67</v>
      </c>
      <c r="F782" t="s">
        <v>1340</v>
      </c>
      <c r="G782" t="s">
        <v>1579</v>
      </c>
      <c r="H782" t="s">
        <v>70</v>
      </c>
      <c r="I782" t="s">
        <v>1341</v>
      </c>
      <c r="J782" t="s">
        <v>1563</v>
      </c>
      <c r="K782" t="s">
        <v>1580</v>
      </c>
      <c r="L782" t="str">
        <f t="shared" si="12"/>
        <v>岩手県一関市山目</v>
      </c>
      <c r="M782">
        <v>1</v>
      </c>
      <c r="N782">
        <v>1</v>
      </c>
      <c r="O782">
        <v>0</v>
      </c>
      <c r="P782">
        <v>0</v>
      </c>
      <c r="Q782">
        <v>0</v>
      </c>
      <c r="R782">
        <v>0</v>
      </c>
    </row>
    <row r="783" spans="1:18" x14ac:dyDescent="0.15">
      <c r="A783">
        <v>3209</v>
      </c>
      <c r="B783">
        <v>21</v>
      </c>
      <c r="C783">
        <v>210062</v>
      </c>
      <c r="D783" s="47" t="s">
        <v>5211</v>
      </c>
      <c r="E783" t="s">
        <v>67</v>
      </c>
      <c r="F783" t="s">
        <v>1340</v>
      </c>
      <c r="G783" t="s">
        <v>1581</v>
      </c>
      <c r="H783" t="s">
        <v>70</v>
      </c>
      <c r="I783" t="s">
        <v>1341</v>
      </c>
      <c r="J783" t="s">
        <v>1563</v>
      </c>
      <c r="K783" t="s">
        <v>1582</v>
      </c>
      <c r="L783" t="str">
        <f t="shared" si="12"/>
        <v>岩手県一関市山目</v>
      </c>
      <c r="M783">
        <v>1</v>
      </c>
      <c r="N783">
        <v>1</v>
      </c>
      <c r="O783">
        <v>0</v>
      </c>
      <c r="P783">
        <v>0</v>
      </c>
      <c r="Q783">
        <v>0</v>
      </c>
      <c r="R783">
        <v>0</v>
      </c>
    </row>
    <row r="784" spans="1:18" x14ac:dyDescent="0.15">
      <c r="A784">
        <v>3209</v>
      </c>
      <c r="B784">
        <v>21</v>
      </c>
      <c r="C784">
        <v>210055</v>
      </c>
      <c r="D784" s="47" t="s">
        <v>5212</v>
      </c>
      <c r="E784" t="s">
        <v>67</v>
      </c>
      <c r="F784" t="s">
        <v>1340</v>
      </c>
      <c r="G784" t="s">
        <v>1583</v>
      </c>
      <c r="H784" t="s">
        <v>70</v>
      </c>
      <c r="I784" t="s">
        <v>1341</v>
      </c>
      <c r="J784" t="s">
        <v>1563</v>
      </c>
      <c r="K784" t="s">
        <v>1584</v>
      </c>
      <c r="L784" t="str">
        <f t="shared" si="12"/>
        <v>岩手県一関市山目</v>
      </c>
      <c r="M784">
        <v>1</v>
      </c>
      <c r="N784">
        <v>1</v>
      </c>
      <c r="O784">
        <v>0</v>
      </c>
      <c r="P784">
        <v>0</v>
      </c>
      <c r="Q784">
        <v>0</v>
      </c>
      <c r="R784">
        <v>0</v>
      </c>
    </row>
    <row r="785" spans="1:18" x14ac:dyDescent="0.15">
      <c r="A785">
        <v>3209</v>
      </c>
      <c r="B785">
        <v>21</v>
      </c>
      <c r="C785">
        <v>210056</v>
      </c>
      <c r="D785" s="47" t="s">
        <v>5213</v>
      </c>
      <c r="E785" t="s">
        <v>67</v>
      </c>
      <c r="F785" t="s">
        <v>1340</v>
      </c>
      <c r="G785" t="s">
        <v>1585</v>
      </c>
      <c r="H785" t="s">
        <v>70</v>
      </c>
      <c r="I785" t="s">
        <v>1341</v>
      </c>
      <c r="J785" t="s">
        <v>1563</v>
      </c>
      <c r="K785" t="s">
        <v>1586</v>
      </c>
      <c r="L785" t="str">
        <f t="shared" si="12"/>
        <v>岩手県一関市山目</v>
      </c>
      <c r="M785">
        <v>1</v>
      </c>
      <c r="N785">
        <v>1</v>
      </c>
      <c r="O785">
        <v>0</v>
      </c>
      <c r="P785">
        <v>0</v>
      </c>
      <c r="Q785">
        <v>0</v>
      </c>
      <c r="R785">
        <v>0</v>
      </c>
    </row>
    <row r="786" spans="1:18" x14ac:dyDescent="0.15">
      <c r="A786">
        <v>3209</v>
      </c>
      <c r="B786">
        <v>21</v>
      </c>
      <c r="C786">
        <v>210053</v>
      </c>
      <c r="D786" s="47" t="s">
        <v>5214</v>
      </c>
      <c r="E786" t="s">
        <v>67</v>
      </c>
      <c r="F786" t="s">
        <v>1340</v>
      </c>
      <c r="G786" t="s">
        <v>1587</v>
      </c>
      <c r="H786" t="s">
        <v>70</v>
      </c>
      <c r="I786" t="s">
        <v>1341</v>
      </c>
      <c r="J786" t="s">
        <v>1563</v>
      </c>
      <c r="K786" t="s">
        <v>1588</v>
      </c>
      <c r="L786" t="str">
        <f t="shared" si="12"/>
        <v>岩手県一関市山目</v>
      </c>
      <c r="M786">
        <v>1</v>
      </c>
      <c r="N786">
        <v>1</v>
      </c>
      <c r="O786">
        <v>0</v>
      </c>
      <c r="P786">
        <v>0</v>
      </c>
      <c r="Q786">
        <v>0</v>
      </c>
      <c r="R786">
        <v>0</v>
      </c>
    </row>
    <row r="787" spans="1:18" x14ac:dyDescent="0.15">
      <c r="A787">
        <v>3209</v>
      </c>
      <c r="B787">
        <v>21</v>
      </c>
      <c r="C787">
        <v>210026</v>
      </c>
      <c r="D787" s="47" t="s">
        <v>5215</v>
      </c>
      <c r="E787" t="s">
        <v>67</v>
      </c>
      <c r="F787" t="s">
        <v>1340</v>
      </c>
      <c r="G787" t="s">
        <v>1589</v>
      </c>
      <c r="H787" t="s">
        <v>70</v>
      </c>
      <c r="I787" t="s">
        <v>1341</v>
      </c>
      <c r="J787" t="s">
        <v>1563</v>
      </c>
      <c r="K787" t="s">
        <v>1590</v>
      </c>
      <c r="L787" t="str">
        <f t="shared" si="12"/>
        <v>岩手県一関市山目</v>
      </c>
      <c r="M787">
        <v>1</v>
      </c>
      <c r="N787">
        <v>1</v>
      </c>
      <c r="O787">
        <v>0</v>
      </c>
      <c r="P787">
        <v>0</v>
      </c>
      <c r="Q787">
        <v>0</v>
      </c>
      <c r="R787">
        <v>0</v>
      </c>
    </row>
    <row r="788" spans="1:18" x14ac:dyDescent="0.15">
      <c r="A788">
        <v>3209</v>
      </c>
      <c r="B788">
        <v>21</v>
      </c>
      <c r="C788">
        <v>210025</v>
      </c>
      <c r="D788" s="47" t="s">
        <v>5216</v>
      </c>
      <c r="E788" t="s">
        <v>67</v>
      </c>
      <c r="F788" t="s">
        <v>1340</v>
      </c>
      <c r="G788" t="s">
        <v>1591</v>
      </c>
      <c r="H788" t="s">
        <v>70</v>
      </c>
      <c r="I788" t="s">
        <v>1341</v>
      </c>
      <c r="J788" t="s">
        <v>1563</v>
      </c>
      <c r="K788" t="s">
        <v>1592</v>
      </c>
      <c r="L788" t="str">
        <f t="shared" si="12"/>
        <v>岩手県一関市山目</v>
      </c>
      <c r="M788">
        <v>1</v>
      </c>
      <c r="N788">
        <v>1</v>
      </c>
      <c r="O788">
        <v>0</v>
      </c>
      <c r="P788">
        <v>0</v>
      </c>
      <c r="Q788">
        <v>0</v>
      </c>
      <c r="R788">
        <v>0</v>
      </c>
    </row>
    <row r="789" spans="1:18" x14ac:dyDescent="0.15">
      <c r="A789">
        <v>3209</v>
      </c>
      <c r="B789">
        <v>21</v>
      </c>
      <c r="C789">
        <v>210011</v>
      </c>
      <c r="D789" s="47" t="s">
        <v>5217</v>
      </c>
      <c r="E789" t="s">
        <v>67</v>
      </c>
      <c r="F789" t="s">
        <v>1340</v>
      </c>
      <c r="G789" t="s">
        <v>1593</v>
      </c>
      <c r="H789" t="s">
        <v>70</v>
      </c>
      <c r="I789" t="s">
        <v>1341</v>
      </c>
      <c r="J789" t="s">
        <v>1594</v>
      </c>
      <c r="L789" t="str">
        <f t="shared" si="12"/>
        <v>岩手県一関市山目町</v>
      </c>
      <c r="M789">
        <v>0</v>
      </c>
      <c r="N789">
        <v>0</v>
      </c>
      <c r="O789">
        <v>1</v>
      </c>
      <c r="P789">
        <v>0</v>
      </c>
      <c r="Q789">
        <v>0</v>
      </c>
      <c r="R789">
        <v>0</v>
      </c>
    </row>
    <row r="790" spans="1:18" x14ac:dyDescent="0.15">
      <c r="A790">
        <v>3209</v>
      </c>
      <c r="B790">
        <v>21</v>
      </c>
      <c r="C790">
        <v>210805</v>
      </c>
      <c r="D790" s="47" t="s">
        <v>5218</v>
      </c>
      <c r="E790" t="s">
        <v>67</v>
      </c>
      <c r="F790" t="s">
        <v>1340</v>
      </c>
      <c r="G790" t="s">
        <v>1595</v>
      </c>
      <c r="H790" t="s">
        <v>70</v>
      </c>
      <c r="I790" t="s">
        <v>1341</v>
      </c>
      <c r="J790" t="s">
        <v>1596</v>
      </c>
      <c r="L790" t="str">
        <f t="shared" si="12"/>
        <v>岩手県一関市豊町</v>
      </c>
      <c r="M790">
        <v>0</v>
      </c>
      <c r="N790">
        <v>0</v>
      </c>
      <c r="O790">
        <v>0</v>
      </c>
      <c r="P790">
        <v>0</v>
      </c>
      <c r="Q790">
        <v>0</v>
      </c>
      <c r="R790">
        <v>0</v>
      </c>
    </row>
    <row r="791" spans="1:18" x14ac:dyDescent="0.15">
      <c r="A791">
        <v>3209</v>
      </c>
      <c r="B791">
        <v>21</v>
      </c>
      <c r="C791">
        <v>210815</v>
      </c>
      <c r="D791" s="47" t="s">
        <v>5219</v>
      </c>
      <c r="E791" t="s">
        <v>67</v>
      </c>
      <c r="F791" t="s">
        <v>1340</v>
      </c>
      <c r="G791" t="s">
        <v>1597</v>
      </c>
      <c r="H791" t="s">
        <v>70</v>
      </c>
      <c r="I791" t="s">
        <v>1341</v>
      </c>
      <c r="J791" t="s">
        <v>1598</v>
      </c>
      <c r="L791" t="str">
        <f t="shared" si="12"/>
        <v>岩手県一関市要害</v>
      </c>
      <c r="M791">
        <v>0</v>
      </c>
      <c r="N791">
        <v>0</v>
      </c>
      <c r="O791">
        <v>0</v>
      </c>
      <c r="P791">
        <v>0</v>
      </c>
      <c r="Q791">
        <v>0</v>
      </c>
      <c r="R791">
        <v>0</v>
      </c>
    </row>
    <row r="792" spans="1:18" x14ac:dyDescent="0.15">
      <c r="A792">
        <v>3209</v>
      </c>
      <c r="B792">
        <v>21</v>
      </c>
      <c r="C792">
        <v>210014</v>
      </c>
      <c r="D792" s="47" t="s">
        <v>5220</v>
      </c>
      <c r="E792" t="s">
        <v>67</v>
      </c>
      <c r="F792" t="s">
        <v>1340</v>
      </c>
      <c r="G792" t="s">
        <v>1599</v>
      </c>
      <c r="H792" t="s">
        <v>70</v>
      </c>
      <c r="I792" t="s">
        <v>1341</v>
      </c>
      <c r="J792" t="s">
        <v>1600</v>
      </c>
      <c r="L792" t="str">
        <f t="shared" si="12"/>
        <v>岩手県一関市蘭梅町</v>
      </c>
      <c r="M792">
        <v>0</v>
      </c>
      <c r="N792">
        <v>0</v>
      </c>
      <c r="O792">
        <v>0</v>
      </c>
      <c r="P792">
        <v>0</v>
      </c>
      <c r="Q792">
        <v>0</v>
      </c>
      <c r="R792">
        <v>0</v>
      </c>
    </row>
    <row r="793" spans="1:18" x14ac:dyDescent="0.15">
      <c r="A793">
        <v>3210</v>
      </c>
      <c r="B793">
        <v>2922</v>
      </c>
      <c r="C793">
        <v>292200</v>
      </c>
      <c r="D793" s="47" t="s">
        <v>5221</v>
      </c>
      <c r="E793" t="s">
        <v>67</v>
      </c>
      <c r="F793" t="s">
        <v>1601</v>
      </c>
      <c r="G793" t="s">
        <v>69</v>
      </c>
      <c r="H793" t="s">
        <v>70</v>
      </c>
      <c r="I793" t="s">
        <v>1602</v>
      </c>
      <c r="L793" t="str">
        <f t="shared" si="12"/>
        <v>岩手県陸前高田市</v>
      </c>
      <c r="M793">
        <v>0</v>
      </c>
      <c r="N793">
        <v>0</v>
      </c>
      <c r="O793">
        <v>0</v>
      </c>
      <c r="P793">
        <v>0</v>
      </c>
      <c r="Q793">
        <v>0</v>
      </c>
      <c r="R793">
        <v>0</v>
      </c>
    </row>
    <row r="794" spans="1:18" x14ac:dyDescent="0.15">
      <c r="A794">
        <v>3210</v>
      </c>
      <c r="B794">
        <v>2922</v>
      </c>
      <c r="C794">
        <v>292207</v>
      </c>
      <c r="D794" s="47" t="s">
        <v>5222</v>
      </c>
      <c r="E794" t="s">
        <v>67</v>
      </c>
      <c r="F794" t="s">
        <v>1601</v>
      </c>
      <c r="G794" t="s">
        <v>1268</v>
      </c>
      <c r="H794" t="s">
        <v>70</v>
      </c>
      <c r="I794" t="s">
        <v>1602</v>
      </c>
      <c r="J794" t="s">
        <v>1269</v>
      </c>
      <c r="L794" t="str">
        <f t="shared" si="12"/>
        <v>岩手県陸前高田市小友町</v>
      </c>
      <c r="M794">
        <v>0</v>
      </c>
      <c r="N794">
        <v>1</v>
      </c>
      <c r="O794">
        <v>0</v>
      </c>
      <c r="P794">
        <v>0</v>
      </c>
      <c r="Q794">
        <v>0</v>
      </c>
      <c r="R794">
        <v>0</v>
      </c>
    </row>
    <row r="795" spans="1:18" x14ac:dyDescent="0.15">
      <c r="A795">
        <v>3210</v>
      </c>
      <c r="B795">
        <v>2922</v>
      </c>
      <c r="C795">
        <v>292204</v>
      </c>
      <c r="D795" s="47" t="s">
        <v>5223</v>
      </c>
      <c r="E795" t="s">
        <v>67</v>
      </c>
      <c r="F795" t="s">
        <v>1601</v>
      </c>
      <c r="G795" t="s">
        <v>1603</v>
      </c>
      <c r="H795" t="s">
        <v>70</v>
      </c>
      <c r="I795" t="s">
        <v>1602</v>
      </c>
      <c r="J795" t="s">
        <v>1604</v>
      </c>
      <c r="L795" t="str">
        <f t="shared" si="12"/>
        <v>岩手県陸前高田市気仙町</v>
      </c>
      <c r="M795">
        <v>0</v>
      </c>
      <c r="N795">
        <v>1</v>
      </c>
      <c r="O795">
        <v>0</v>
      </c>
      <c r="P795">
        <v>0</v>
      </c>
      <c r="Q795">
        <v>0</v>
      </c>
      <c r="R795">
        <v>0</v>
      </c>
    </row>
    <row r="796" spans="1:18" x14ac:dyDescent="0.15">
      <c r="A796">
        <v>3210</v>
      </c>
      <c r="B796">
        <v>2922</v>
      </c>
      <c r="C796">
        <v>292205</v>
      </c>
      <c r="D796" s="47" t="s">
        <v>5224</v>
      </c>
      <c r="E796" t="s">
        <v>67</v>
      </c>
      <c r="F796" t="s">
        <v>1601</v>
      </c>
      <c r="G796" t="s">
        <v>1605</v>
      </c>
      <c r="H796" t="s">
        <v>70</v>
      </c>
      <c r="I796" t="s">
        <v>1602</v>
      </c>
      <c r="J796" t="s">
        <v>1606</v>
      </c>
      <c r="L796" t="str">
        <f t="shared" si="12"/>
        <v>岩手県陸前高田市高田町</v>
      </c>
      <c r="M796">
        <v>0</v>
      </c>
      <c r="N796">
        <v>1</v>
      </c>
      <c r="O796">
        <v>0</v>
      </c>
      <c r="P796">
        <v>0</v>
      </c>
      <c r="Q796">
        <v>0</v>
      </c>
      <c r="R796">
        <v>0</v>
      </c>
    </row>
    <row r="797" spans="1:18" x14ac:dyDescent="0.15">
      <c r="A797">
        <v>3210</v>
      </c>
      <c r="B797">
        <v>2922</v>
      </c>
      <c r="C797">
        <v>292203</v>
      </c>
      <c r="D797" s="47" t="s">
        <v>5225</v>
      </c>
      <c r="E797" t="s">
        <v>67</v>
      </c>
      <c r="F797" t="s">
        <v>1601</v>
      </c>
      <c r="G797" t="s">
        <v>1607</v>
      </c>
      <c r="H797" t="s">
        <v>70</v>
      </c>
      <c r="I797" t="s">
        <v>1602</v>
      </c>
      <c r="J797" t="s">
        <v>1608</v>
      </c>
      <c r="L797" t="str">
        <f t="shared" si="12"/>
        <v>岩手県陸前高田市竹駒町</v>
      </c>
      <c r="M797">
        <v>0</v>
      </c>
      <c r="N797">
        <v>1</v>
      </c>
      <c r="O797">
        <v>0</v>
      </c>
      <c r="P797">
        <v>0</v>
      </c>
      <c r="Q797">
        <v>0</v>
      </c>
      <c r="R797">
        <v>0</v>
      </c>
    </row>
    <row r="798" spans="1:18" x14ac:dyDescent="0.15">
      <c r="A798">
        <v>3210</v>
      </c>
      <c r="B798">
        <v>2922</v>
      </c>
      <c r="C798">
        <v>292208</v>
      </c>
      <c r="D798" s="47" t="s">
        <v>5226</v>
      </c>
      <c r="E798" t="s">
        <v>67</v>
      </c>
      <c r="F798" t="s">
        <v>1601</v>
      </c>
      <c r="G798" t="s">
        <v>1609</v>
      </c>
      <c r="H798" t="s">
        <v>70</v>
      </c>
      <c r="I798" t="s">
        <v>1602</v>
      </c>
      <c r="J798" t="s">
        <v>1610</v>
      </c>
      <c r="L798" t="str">
        <f t="shared" si="12"/>
        <v>岩手県陸前高田市広田町</v>
      </c>
      <c r="M798">
        <v>0</v>
      </c>
      <c r="N798">
        <v>1</v>
      </c>
      <c r="O798">
        <v>0</v>
      </c>
      <c r="P798">
        <v>0</v>
      </c>
      <c r="Q798">
        <v>0</v>
      </c>
      <c r="R798">
        <v>0</v>
      </c>
    </row>
    <row r="799" spans="1:18" x14ac:dyDescent="0.15">
      <c r="A799">
        <v>3210</v>
      </c>
      <c r="B799">
        <v>2922</v>
      </c>
      <c r="C799">
        <v>292201</v>
      </c>
      <c r="D799" s="47" t="s">
        <v>5227</v>
      </c>
      <c r="E799" t="s">
        <v>67</v>
      </c>
      <c r="F799" t="s">
        <v>1601</v>
      </c>
      <c r="G799" t="s">
        <v>1611</v>
      </c>
      <c r="H799" t="s">
        <v>70</v>
      </c>
      <c r="I799" t="s">
        <v>1602</v>
      </c>
      <c r="J799" t="s">
        <v>1612</v>
      </c>
      <c r="L799" t="str">
        <f t="shared" si="12"/>
        <v>岩手県陸前高田市矢作町</v>
      </c>
      <c r="M799">
        <v>0</v>
      </c>
      <c r="N799">
        <v>1</v>
      </c>
      <c r="O799">
        <v>0</v>
      </c>
      <c r="P799">
        <v>0</v>
      </c>
      <c r="Q799">
        <v>0</v>
      </c>
      <c r="R799">
        <v>0</v>
      </c>
    </row>
    <row r="800" spans="1:18" x14ac:dyDescent="0.15">
      <c r="A800">
        <v>3210</v>
      </c>
      <c r="B800">
        <v>2922</v>
      </c>
      <c r="C800">
        <v>292202</v>
      </c>
      <c r="D800" s="47" t="s">
        <v>5228</v>
      </c>
      <c r="E800" t="s">
        <v>67</v>
      </c>
      <c r="F800" t="s">
        <v>1601</v>
      </c>
      <c r="G800" t="s">
        <v>1613</v>
      </c>
      <c r="H800" t="s">
        <v>70</v>
      </c>
      <c r="I800" t="s">
        <v>1602</v>
      </c>
      <c r="J800" t="s">
        <v>1614</v>
      </c>
      <c r="L800" t="str">
        <f t="shared" si="12"/>
        <v>岩手県陸前高田市横田町</v>
      </c>
      <c r="M800">
        <v>0</v>
      </c>
      <c r="N800">
        <v>1</v>
      </c>
      <c r="O800">
        <v>0</v>
      </c>
      <c r="P800">
        <v>0</v>
      </c>
      <c r="Q800">
        <v>0</v>
      </c>
      <c r="R800">
        <v>0</v>
      </c>
    </row>
    <row r="801" spans="1:18" x14ac:dyDescent="0.15">
      <c r="A801">
        <v>3210</v>
      </c>
      <c r="B801">
        <v>2922</v>
      </c>
      <c r="C801">
        <v>292206</v>
      </c>
      <c r="D801" s="47" t="s">
        <v>5229</v>
      </c>
      <c r="E801" t="s">
        <v>67</v>
      </c>
      <c r="F801" t="s">
        <v>1601</v>
      </c>
      <c r="G801" t="s">
        <v>1615</v>
      </c>
      <c r="H801" t="s">
        <v>70</v>
      </c>
      <c r="I801" t="s">
        <v>1602</v>
      </c>
      <c r="J801" t="s">
        <v>1616</v>
      </c>
      <c r="L801" t="str">
        <f t="shared" si="12"/>
        <v>岩手県陸前高田市米崎町</v>
      </c>
      <c r="M801">
        <v>0</v>
      </c>
      <c r="N801">
        <v>1</v>
      </c>
      <c r="O801">
        <v>0</v>
      </c>
      <c r="P801">
        <v>0</v>
      </c>
      <c r="Q801">
        <v>0</v>
      </c>
      <c r="R801">
        <v>0</v>
      </c>
    </row>
    <row r="802" spans="1:18" x14ac:dyDescent="0.15">
      <c r="A802">
        <v>3211</v>
      </c>
      <c r="B802">
        <v>26</v>
      </c>
      <c r="C802">
        <v>260000</v>
      </c>
      <c r="D802" s="47" t="s">
        <v>5230</v>
      </c>
      <c r="E802" t="s">
        <v>67</v>
      </c>
      <c r="F802" t="s">
        <v>1617</v>
      </c>
      <c r="G802" t="s">
        <v>69</v>
      </c>
      <c r="H802" t="s">
        <v>70</v>
      </c>
      <c r="I802" t="s">
        <v>1618</v>
      </c>
      <c r="L802" t="str">
        <f t="shared" si="12"/>
        <v>岩手県釜石市</v>
      </c>
      <c r="M802">
        <v>0</v>
      </c>
      <c r="N802">
        <v>0</v>
      </c>
      <c r="O802">
        <v>0</v>
      </c>
      <c r="P802">
        <v>0</v>
      </c>
      <c r="Q802">
        <v>0</v>
      </c>
      <c r="R802">
        <v>0</v>
      </c>
    </row>
    <row r="803" spans="1:18" x14ac:dyDescent="0.15">
      <c r="A803">
        <v>3211</v>
      </c>
      <c r="B803">
        <v>26</v>
      </c>
      <c r="C803">
        <v>260012</v>
      </c>
      <c r="D803" s="47" t="s">
        <v>5231</v>
      </c>
      <c r="E803" t="s">
        <v>67</v>
      </c>
      <c r="F803" t="s">
        <v>1617</v>
      </c>
      <c r="G803" t="s">
        <v>1619</v>
      </c>
      <c r="H803" t="s">
        <v>70</v>
      </c>
      <c r="I803" t="s">
        <v>1618</v>
      </c>
      <c r="J803" t="s">
        <v>1620</v>
      </c>
      <c r="L803" t="str">
        <f t="shared" si="12"/>
        <v>岩手県釜石市魚河岸</v>
      </c>
      <c r="M803">
        <v>0</v>
      </c>
      <c r="N803">
        <v>0</v>
      </c>
      <c r="O803">
        <v>0</v>
      </c>
      <c r="P803">
        <v>0</v>
      </c>
      <c r="Q803">
        <v>0</v>
      </c>
      <c r="R803">
        <v>0</v>
      </c>
    </row>
    <row r="804" spans="1:18" x14ac:dyDescent="0.15">
      <c r="A804">
        <v>3211</v>
      </c>
      <c r="B804">
        <v>2603</v>
      </c>
      <c r="C804">
        <v>260301</v>
      </c>
      <c r="D804" s="47" t="s">
        <v>5232</v>
      </c>
      <c r="E804" t="s">
        <v>67</v>
      </c>
      <c r="F804" t="s">
        <v>1617</v>
      </c>
      <c r="G804" t="s">
        <v>1621</v>
      </c>
      <c r="H804" t="s">
        <v>70</v>
      </c>
      <c r="I804" t="s">
        <v>1618</v>
      </c>
      <c r="J804" t="s">
        <v>1622</v>
      </c>
      <c r="L804" t="str">
        <f t="shared" si="12"/>
        <v>岩手県釜石市鵜住居町</v>
      </c>
      <c r="M804">
        <v>0</v>
      </c>
      <c r="N804">
        <v>1</v>
      </c>
      <c r="O804">
        <v>1</v>
      </c>
      <c r="P804">
        <v>0</v>
      </c>
      <c r="Q804">
        <v>0</v>
      </c>
      <c r="R804">
        <v>0</v>
      </c>
    </row>
    <row r="805" spans="1:18" x14ac:dyDescent="0.15">
      <c r="A805">
        <v>3211</v>
      </c>
      <c r="B805">
        <v>26</v>
      </c>
      <c r="C805">
        <v>260003</v>
      </c>
      <c r="D805" s="47" t="s">
        <v>5233</v>
      </c>
      <c r="E805" t="s">
        <v>67</v>
      </c>
      <c r="F805" t="s">
        <v>1617</v>
      </c>
      <c r="G805" t="s">
        <v>1623</v>
      </c>
      <c r="H805" t="s">
        <v>70</v>
      </c>
      <c r="I805" t="s">
        <v>1618</v>
      </c>
      <c r="J805" t="s">
        <v>1624</v>
      </c>
      <c r="L805" t="str">
        <f t="shared" si="12"/>
        <v>岩手県釜石市嬉石町</v>
      </c>
      <c r="M805">
        <v>0</v>
      </c>
      <c r="N805">
        <v>0</v>
      </c>
      <c r="O805">
        <v>1</v>
      </c>
      <c r="P805">
        <v>0</v>
      </c>
      <c r="Q805">
        <v>0</v>
      </c>
      <c r="R805">
        <v>0</v>
      </c>
    </row>
    <row r="806" spans="1:18" x14ac:dyDescent="0.15">
      <c r="A806">
        <v>3211</v>
      </c>
      <c r="B806">
        <v>26</v>
      </c>
      <c r="C806">
        <v>260022</v>
      </c>
      <c r="D806" s="47" t="s">
        <v>5234</v>
      </c>
      <c r="E806" t="s">
        <v>67</v>
      </c>
      <c r="F806" t="s">
        <v>1617</v>
      </c>
      <c r="G806" t="s">
        <v>1625</v>
      </c>
      <c r="H806" t="s">
        <v>70</v>
      </c>
      <c r="I806" t="s">
        <v>1618</v>
      </c>
      <c r="J806" t="s">
        <v>1626</v>
      </c>
      <c r="L806" t="str">
        <f t="shared" si="12"/>
        <v>岩手県釜石市大只越町</v>
      </c>
      <c r="M806">
        <v>0</v>
      </c>
      <c r="N806">
        <v>0</v>
      </c>
      <c r="O806">
        <v>1</v>
      </c>
      <c r="P806">
        <v>0</v>
      </c>
      <c r="Q806">
        <v>0</v>
      </c>
      <c r="R806">
        <v>0</v>
      </c>
    </row>
    <row r="807" spans="1:18" x14ac:dyDescent="0.15">
      <c r="A807">
        <v>3211</v>
      </c>
      <c r="B807">
        <v>26</v>
      </c>
      <c r="C807">
        <v>260002</v>
      </c>
      <c r="D807" s="47" t="s">
        <v>5235</v>
      </c>
      <c r="E807" t="s">
        <v>67</v>
      </c>
      <c r="F807" t="s">
        <v>1617</v>
      </c>
      <c r="G807" t="s">
        <v>1627</v>
      </c>
      <c r="H807" t="s">
        <v>70</v>
      </c>
      <c r="I807" t="s">
        <v>1618</v>
      </c>
      <c r="J807" t="s">
        <v>1628</v>
      </c>
      <c r="L807" t="str">
        <f t="shared" si="12"/>
        <v>岩手県釜石市大平町</v>
      </c>
      <c r="M807">
        <v>0</v>
      </c>
      <c r="N807">
        <v>0</v>
      </c>
      <c r="O807">
        <v>1</v>
      </c>
      <c r="P807">
        <v>0</v>
      </c>
      <c r="Q807">
        <v>0</v>
      </c>
      <c r="R807">
        <v>0</v>
      </c>
    </row>
    <row r="808" spans="1:18" x14ac:dyDescent="0.15">
      <c r="A808">
        <v>3211</v>
      </c>
      <c r="B808">
        <v>26</v>
      </c>
      <c r="C808">
        <v>260024</v>
      </c>
      <c r="D808" s="47" t="s">
        <v>5236</v>
      </c>
      <c r="E808" t="s">
        <v>67</v>
      </c>
      <c r="F808" t="s">
        <v>1617</v>
      </c>
      <c r="G808" t="s">
        <v>1358</v>
      </c>
      <c r="H808" t="s">
        <v>70</v>
      </c>
      <c r="I808" t="s">
        <v>1618</v>
      </c>
      <c r="J808" t="s">
        <v>1359</v>
      </c>
      <c r="L808" t="str">
        <f t="shared" si="12"/>
        <v>岩手県釜石市大町</v>
      </c>
      <c r="M808">
        <v>0</v>
      </c>
      <c r="N808">
        <v>0</v>
      </c>
      <c r="O808">
        <v>1</v>
      </c>
      <c r="P808">
        <v>0</v>
      </c>
      <c r="Q808">
        <v>0</v>
      </c>
      <c r="R808">
        <v>0</v>
      </c>
    </row>
    <row r="809" spans="1:18" x14ac:dyDescent="0.15">
      <c r="A809">
        <v>3211</v>
      </c>
      <c r="B809">
        <v>26</v>
      </c>
      <c r="C809">
        <v>260025</v>
      </c>
      <c r="D809" s="47" t="s">
        <v>5237</v>
      </c>
      <c r="E809" t="s">
        <v>67</v>
      </c>
      <c r="F809" t="s">
        <v>1617</v>
      </c>
      <c r="G809" t="s">
        <v>1629</v>
      </c>
      <c r="H809" t="s">
        <v>70</v>
      </c>
      <c r="I809" t="s">
        <v>1618</v>
      </c>
      <c r="J809" t="s">
        <v>1630</v>
      </c>
      <c r="L809" t="str">
        <f t="shared" si="12"/>
        <v>岩手県釜石市大渡町</v>
      </c>
      <c r="M809">
        <v>0</v>
      </c>
      <c r="N809">
        <v>0</v>
      </c>
      <c r="O809">
        <v>1</v>
      </c>
      <c r="P809">
        <v>0</v>
      </c>
      <c r="Q809">
        <v>0</v>
      </c>
      <c r="R809">
        <v>0</v>
      </c>
    </row>
    <row r="810" spans="1:18" x14ac:dyDescent="0.15">
      <c r="A810">
        <v>3211</v>
      </c>
      <c r="B810">
        <v>2603</v>
      </c>
      <c r="C810">
        <v>260302</v>
      </c>
      <c r="D810" s="47" t="s">
        <v>5238</v>
      </c>
      <c r="E810" t="s">
        <v>67</v>
      </c>
      <c r="F810" t="s">
        <v>1617</v>
      </c>
      <c r="G810" t="s">
        <v>1631</v>
      </c>
      <c r="H810" t="s">
        <v>70</v>
      </c>
      <c r="I810" t="s">
        <v>1618</v>
      </c>
      <c r="J810" t="s">
        <v>1632</v>
      </c>
      <c r="L810" t="str">
        <f t="shared" si="12"/>
        <v>岩手県釜石市片岸町</v>
      </c>
      <c r="M810">
        <v>0</v>
      </c>
      <c r="N810">
        <v>1</v>
      </c>
      <c r="O810">
        <v>0</v>
      </c>
      <c r="P810">
        <v>0</v>
      </c>
      <c r="Q810">
        <v>0</v>
      </c>
      <c r="R810">
        <v>0</v>
      </c>
    </row>
    <row r="811" spans="1:18" x14ac:dyDescent="0.15">
      <c r="A811">
        <v>3211</v>
      </c>
      <c r="B811">
        <v>26</v>
      </c>
      <c r="C811">
        <v>260055</v>
      </c>
      <c r="D811" s="47" t="s">
        <v>5239</v>
      </c>
      <c r="E811" t="s">
        <v>67</v>
      </c>
      <c r="F811" t="s">
        <v>1617</v>
      </c>
      <c r="G811" t="s">
        <v>1633</v>
      </c>
      <c r="H811" t="s">
        <v>70</v>
      </c>
      <c r="I811" t="s">
        <v>1618</v>
      </c>
      <c r="J811" t="s">
        <v>1634</v>
      </c>
      <c r="L811" t="str">
        <f t="shared" si="12"/>
        <v>岩手県釜石市甲子町</v>
      </c>
      <c r="M811">
        <v>0</v>
      </c>
      <c r="N811">
        <v>1</v>
      </c>
      <c r="O811">
        <v>0</v>
      </c>
      <c r="P811">
        <v>0</v>
      </c>
      <c r="Q811">
        <v>0</v>
      </c>
      <c r="R811">
        <v>0</v>
      </c>
    </row>
    <row r="812" spans="1:18" x14ac:dyDescent="0.15">
      <c r="A812">
        <v>3211</v>
      </c>
      <c r="B812">
        <v>26</v>
      </c>
      <c r="C812">
        <v>260026</v>
      </c>
      <c r="D812" s="47" t="s">
        <v>5240</v>
      </c>
      <c r="E812" t="s">
        <v>67</v>
      </c>
      <c r="F812" t="s">
        <v>1617</v>
      </c>
      <c r="G812" t="s">
        <v>1635</v>
      </c>
      <c r="H812" t="s">
        <v>70</v>
      </c>
      <c r="I812" t="s">
        <v>1618</v>
      </c>
      <c r="J812" t="s">
        <v>1636</v>
      </c>
      <c r="L812" t="str">
        <f t="shared" si="12"/>
        <v>岩手県釜石市釜石</v>
      </c>
      <c r="M812">
        <v>0</v>
      </c>
      <c r="N812">
        <v>1</v>
      </c>
      <c r="O812">
        <v>0</v>
      </c>
      <c r="P812">
        <v>0</v>
      </c>
      <c r="Q812">
        <v>0</v>
      </c>
      <c r="R812">
        <v>0</v>
      </c>
    </row>
    <row r="813" spans="1:18" x14ac:dyDescent="0.15">
      <c r="A813">
        <v>3211</v>
      </c>
      <c r="B813">
        <v>26</v>
      </c>
      <c r="C813">
        <v>260041</v>
      </c>
      <c r="D813" s="47" t="s">
        <v>5241</v>
      </c>
      <c r="E813" t="s">
        <v>67</v>
      </c>
      <c r="F813" t="s">
        <v>1617</v>
      </c>
      <c r="G813" t="s">
        <v>1637</v>
      </c>
      <c r="H813" t="s">
        <v>70</v>
      </c>
      <c r="I813" t="s">
        <v>1618</v>
      </c>
      <c r="J813" t="s">
        <v>1638</v>
      </c>
      <c r="L813" t="str">
        <f t="shared" si="12"/>
        <v>岩手県釜石市上中島町</v>
      </c>
      <c r="M813">
        <v>0</v>
      </c>
      <c r="N813">
        <v>0</v>
      </c>
      <c r="O813">
        <v>1</v>
      </c>
      <c r="P813">
        <v>0</v>
      </c>
      <c r="Q813">
        <v>0</v>
      </c>
      <c r="R813">
        <v>0</v>
      </c>
    </row>
    <row r="814" spans="1:18" x14ac:dyDescent="0.15">
      <c r="A814">
        <v>3211</v>
      </c>
      <c r="B814">
        <v>2604</v>
      </c>
      <c r="C814">
        <v>260412</v>
      </c>
      <c r="D814" s="47" t="s">
        <v>5242</v>
      </c>
      <c r="E814" t="s">
        <v>67</v>
      </c>
      <c r="F814" t="s">
        <v>1617</v>
      </c>
      <c r="G814" t="s">
        <v>1639</v>
      </c>
      <c r="H814" t="s">
        <v>70</v>
      </c>
      <c r="I814" t="s">
        <v>1618</v>
      </c>
      <c r="J814" t="s">
        <v>1640</v>
      </c>
      <c r="L814" t="str">
        <f t="shared" si="12"/>
        <v>岩手県釜石市栗林町</v>
      </c>
      <c r="M814">
        <v>0</v>
      </c>
      <c r="N814">
        <v>1</v>
      </c>
      <c r="O814">
        <v>0</v>
      </c>
      <c r="P814">
        <v>0</v>
      </c>
      <c r="Q814">
        <v>0</v>
      </c>
      <c r="R814">
        <v>0</v>
      </c>
    </row>
    <row r="815" spans="1:18" x14ac:dyDescent="0.15">
      <c r="A815">
        <v>3211</v>
      </c>
      <c r="B815">
        <v>26</v>
      </c>
      <c r="C815">
        <v>260042</v>
      </c>
      <c r="D815" s="47" t="s">
        <v>5243</v>
      </c>
      <c r="E815" t="s">
        <v>67</v>
      </c>
      <c r="F815" t="s">
        <v>1617</v>
      </c>
      <c r="G815" t="s">
        <v>1641</v>
      </c>
      <c r="H815" t="s">
        <v>70</v>
      </c>
      <c r="I815" t="s">
        <v>1618</v>
      </c>
      <c r="J815" t="s">
        <v>1642</v>
      </c>
      <c r="L815" t="str">
        <f t="shared" si="12"/>
        <v>岩手県釜石市源太沢町</v>
      </c>
      <c r="M815">
        <v>0</v>
      </c>
      <c r="N815">
        <v>0</v>
      </c>
      <c r="O815">
        <v>1</v>
      </c>
      <c r="P815">
        <v>0</v>
      </c>
      <c r="Q815">
        <v>0</v>
      </c>
      <c r="R815">
        <v>0</v>
      </c>
    </row>
    <row r="816" spans="1:18" x14ac:dyDescent="0.15">
      <c r="A816">
        <v>3211</v>
      </c>
      <c r="B816">
        <v>26</v>
      </c>
      <c r="C816">
        <v>260045</v>
      </c>
      <c r="D816" s="47" t="s">
        <v>5244</v>
      </c>
      <c r="E816" t="s">
        <v>67</v>
      </c>
      <c r="F816" t="s">
        <v>1617</v>
      </c>
      <c r="G816" t="s">
        <v>1643</v>
      </c>
      <c r="H816" t="s">
        <v>70</v>
      </c>
      <c r="I816" t="s">
        <v>1618</v>
      </c>
      <c r="J816" t="s">
        <v>1644</v>
      </c>
      <c r="L816" t="str">
        <f t="shared" si="12"/>
        <v>岩手県釜石市小川町</v>
      </c>
      <c r="M816">
        <v>0</v>
      </c>
      <c r="N816">
        <v>0</v>
      </c>
      <c r="O816">
        <v>1</v>
      </c>
      <c r="P816">
        <v>0</v>
      </c>
      <c r="Q816">
        <v>0</v>
      </c>
      <c r="R816">
        <v>0</v>
      </c>
    </row>
    <row r="817" spans="1:18" x14ac:dyDescent="0.15">
      <c r="A817">
        <v>3211</v>
      </c>
      <c r="B817">
        <v>26</v>
      </c>
      <c r="C817">
        <v>260052</v>
      </c>
      <c r="D817" s="47" t="s">
        <v>5245</v>
      </c>
      <c r="E817" t="s">
        <v>67</v>
      </c>
      <c r="F817" t="s">
        <v>1617</v>
      </c>
      <c r="G817" t="s">
        <v>1645</v>
      </c>
      <c r="H817" t="s">
        <v>70</v>
      </c>
      <c r="I817" t="s">
        <v>1618</v>
      </c>
      <c r="J817" t="s">
        <v>1646</v>
      </c>
      <c r="L817" t="str">
        <f t="shared" si="12"/>
        <v>岩手県釜石市小佐野町</v>
      </c>
      <c r="M817">
        <v>0</v>
      </c>
      <c r="N817">
        <v>0</v>
      </c>
      <c r="O817">
        <v>1</v>
      </c>
      <c r="P817">
        <v>0</v>
      </c>
      <c r="Q817">
        <v>0</v>
      </c>
      <c r="R817">
        <v>0</v>
      </c>
    </row>
    <row r="818" spans="1:18" x14ac:dyDescent="0.15">
      <c r="A818">
        <v>3211</v>
      </c>
      <c r="B818">
        <v>26</v>
      </c>
      <c r="C818">
        <v>260033</v>
      </c>
      <c r="D818" s="47" t="s">
        <v>5246</v>
      </c>
      <c r="E818" t="s">
        <v>67</v>
      </c>
      <c r="F818" t="s">
        <v>1617</v>
      </c>
      <c r="G818" t="s">
        <v>1647</v>
      </c>
      <c r="H818" t="s">
        <v>70</v>
      </c>
      <c r="I818" t="s">
        <v>1618</v>
      </c>
      <c r="J818" t="s">
        <v>1648</v>
      </c>
      <c r="L818" t="str">
        <f t="shared" si="12"/>
        <v>岩手県釜石市駒木町</v>
      </c>
      <c r="M818">
        <v>0</v>
      </c>
      <c r="N818">
        <v>0</v>
      </c>
      <c r="O818">
        <v>0</v>
      </c>
      <c r="P818">
        <v>0</v>
      </c>
      <c r="Q818">
        <v>0</v>
      </c>
      <c r="R818">
        <v>0</v>
      </c>
    </row>
    <row r="819" spans="1:18" x14ac:dyDescent="0.15">
      <c r="A819">
        <v>3211</v>
      </c>
      <c r="B819">
        <v>26</v>
      </c>
      <c r="C819">
        <v>260046</v>
      </c>
      <c r="D819" s="47" t="s">
        <v>5247</v>
      </c>
      <c r="E819" t="s">
        <v>67</v>
      </c>
      <c r="F819" t="s">
        <v>1617</v>
      </c>
      <c r="G819" t="s">
        <v>844</v>
      </c>
      <c r="H819" t="s">
        <v>70</v>
      </c>
      <c r="I819" t="s">
        <v>1618</v>
      </c>
      <c r="J819" t="s">
        <v>845</v>
      </c>
      <c r="L819" t="str">
        <f t="shared" si="12"/>
        <v>岩手県釜石市桜木町</v>
      </c>
      <c r="M819">
        <v>0</v>
      </c>
      <c r="N819">
        <v>0</v>
      </c>
      <c r="O819">
        <v>1</v>
      </c>
      <c r="P819">
        <v>0</v>
      </c>
      <c r="Q819">
        <v>0</v>
      </c>
      <c r="R819">
        <v>0</v>
      </c>
    </row>
    <row r="820" spans="1:18" x14ac:dyDescent="0.15">
      <c r="A820">
        <v>3211</v>
      </c>
      <c r="B820">
        <v>26</v>
      </c>
      <c r="C820">
        <v>260053</v>
      </c>
      <c r="D820" s="47" t="s">
        <v>5248</v>
      </c>
      <c r="E820" t="s">
        <v>67</v>
      </c>
      <c r="F820" t="s">
        <v>1617</v>
      </c>
      <c r="G820" t="s">
        <v>1649</v>
      </c>
      <c r="H820" t="s">
        <v>70</v>
      </c>
      <c r="I820" t="s">
        <v>1618</v>
      </c>
      <c r="J820" t="s">
        <v>1650</v>
      </c>
      <c r="L820" t="str">
        <f t="shared" si="12"/>
        <v>岩手県釜石市定内町</v>
      </c>
      <c r="M820">
        <v>0</v>
      </c>
      <c r="N820">
        <v>0</v>
      </c>
      <c r="O820">
        <v>1</v>
      </c>
      <c r="P820">
        <v>0</v>
      </c>
      <c r="Q820">
        <v>0</v>
      </c>
      <c r="R820">
        <v>0</v>
      </c>
    </row>
    <row r="821" spans="1:18" x14ac:dyDescent="0.15">
      <c r="A821">
        <v>3211</v>
      </c>
      <c r="B821">
        <v>26</v>
      </c>
      <c r="C821">
        <v>260015</v>
      </c>
      <c r="D821" s="47" t="s">
        <v>5249</v>
      </c>
      <c r="E821" t="s">
        <v>67</v>
      </c>
      <c r="F821" t="s">
        <v>1617</v>
      </c>
      <c r="G821" t="s">
        <v>1651</v>
      </c>
      <c r="H821" t="s">
        <v>70</v>
      </c>
      <c r="I821" t="s">
        <v>1618</v>
      </c>
      <c r="J821" t="s">
        <v>1652</v>
      </c>
      <c r="L821" t="str">
        <f t="shared" si="12"/>
        <v>岩手県釜石市新浜町</v>
      </c>
      <c r="M821">
        <v>0</v>
      </c>
      <c r="N821">
        <v>0</v>
      </c>
      <c r="O821">
        <v>1</v>
      </c>
      <c r="P821">
        <v>0</v>
      </c>
      <c r="Q821">
        <v>0</v>
      </c>
      <c r="R821">
        <v>0</v>
      </c>
    </row>
    <row r="822" spans="1:18" x14ac:dyDescent="0.15">
      <c r="A822">
        <v>3211</v>
      </c>
      <c r="B822">
        <v>26</v>
      </c>
      <c r="C822">
        <v>260043</v>
      </c>
      <c r="D822" s="47" t="s">
        <v>5250</v>
      </c>
      <c r="E822" t="s">
        <v>67</v>
      </c>
      <c r="F822" t="s">
        <v>1617</v>
      </c>
      <c r="G822" t="s">
        <v>1288</v>
      </c>
      <c r="H822" t="s">
        <v>70</v>
      </c>
      <c r="I822" t="s">
        <v>1618</v>
      </c>
      <c r="J822" t="s">
        <v>404</v>
      </c>
      <c r="L822" t="str">
        <f t="shared" si="12"/>
        <v>岩手県釜石市新町</v>
      </c>
      <c r="M822">
        <v>0</v>
      </c>
      <c r="N822">
        <v>0</v>
      </c>
      <c r="O822">
        <v>0</v>
      </c>
      <c r="P822">
        <v>0</v>
      </c>
      <c r="Q822">
        <v>0</v>
      </c>
      <c r="R822">
        <v>0</v>
      </c>
    </row>
    <row r="823" spans="1:18" x14ac:dyDescent="0.15">
      <c r="A823">
        <v>3211</v>
      </c>
      <c r="B823">
        <v>26</v>
      </c>
      <c r="C823">
        <v>260031</v>
      </c>
      <c r="D823" s="47" t="s">
        <v>5251</v>
      </c>
      <c r="E823" t="s">
        <v>67</v>
      </c>
      <c r="F823" t="s">
        <v>1617</v>
      </c>
      <c r="G823" t="s">
        <v>1653</v>
      </c>
      <c r="H823" t="s">
        <v>70</v>
      </c>
      <c r="I823" t="s">
        <v>1618</v>
      </c>
      <c r="J823" t="s">
        <v>1654</v>
      </c>
      <c r="L823" t="str">
        <f t="shared" si="12"/>
        <v>岩手県釜石市鈴子町</v>
      </c>
      <c r="M823">
        <v>0</v>
      </c>
      <c r="N823">
        <v>0</v>
      </c>
      <c r="O823">
        <v>0</v>
      </c>
      <c r="P823">
        <v>0</v>
      </c>
      <c r="Q823">
        <v>0</v>
      </c>
      <c r="R823">
        <v>0</v>
      </c>
    </row>
    <row r="824" spans="1:18" x14ac:dyDescent="0.15">
      <c r="A824">
        <v>3211</v>
      </c>
      <c r="B824">
        <v>26</v>
      </c>
      <c r="C824">
        <v>260044</v>
      </c>
      <c r="D824" s="47" t="s">
        <v>5252</v>
      </c>
      <c r="E824" t="s">
        <v>67</v>
      </c>
      <c r="F824" t="s">
        <v>1617</v>
      </c>
      <c r="G824" t="s">
        <v>213</v>
      </c>
      <c r="H824" t="s">
        <v>70</v>
      </c>
      <c r="I824" t="s">
        <v>1618</v>
      </c>
      <c r="J824" t="s">
        <v>214</v>
      </c>
      <c r="L824" t="str">
        <f t="shared" si="12"/>
        <v>岩手県釜石市住吉町</v>
      </c>
      <c r="M824">
        <v>0</v>
      </c>
      <c r="N824">
        <v>0</v>
      </c>
      <c r="O824">
        <v>0</v>
      </c>
      <c r="P824">
        <v>0</v>
      </c>
      <c r="Q824">
        <v>0</v>
      </c>
      <c r="R824">
        <v>0</v>
      </c>
    </row>
    <row r="825" spans="1:18" x14ac:dyDescent="0.15">
      <c r="A825">
        <v>3211</v>
      </c>
      <c r="B825">
        <v>26</v>
      </c>
      <c r="C825">
        <v>260021</v>
      </c>
      <c r="D825" s="47" t="s">
        <v>5253</v>
      </c>
      <c r="E825" t="s">
        <v>67</v>
      </c>
      <c r="F825" t="s">
        <v>1617</v>
      </c>
      <c r="G825" t="s">
        <v>1655</v>
      </c>
      <c r="H825" t="s">
        <v>70</v>
      </c>
      <c r="I825" t="s">
        <v>1618</v>
      </c>
      <c r="J825" t="s">
        <v>1656</v>
      </c>
      <c r="L825" t="str">
        <f t="shared" si="12"/>
        <v>岩手県釜石市只越町</v>
      </c>
      <c r="M825">
        <v>0</v>
      </c>
      <c r="N825">
        <v>0</v>
      </c>
      <c r="O825">
        <v>1</v>
      </c>
      <c r="P825">
        <v>0</v>
      </c>
      <c r="Q825">
        <v>0</v>
      </c>
      <c r="R825">
        <v>0</v>
      </c>
    </row>
    <row r="826" spans="1:18" x14ac:dyDescent="0.15">
      <c r="A826">
        <v>3211</v>
      </c>
      <c r="B826">
        <v>26</v>
      </c>
      <c r="C826">
        <v>260032</v>
      </c>
      <c r="D826" s="47" t="s">
        <v>5254</v>
      </c>
      <c r="E826" t="s">
        <v>67</v>
      </c>
      <c r="F826" t="s">
        <v>1617</v>
      </c>
      <c r="G826" t="s">
        <v>1657</v>
      </c>
      <c r="H826" t="s">
        <v>70</v>
      </c>
      <c r="I826" t="s">
        <v>1618</v>
      </c>
      <c r="J826" t="s">
        <v>1658</v>
      </c>
      <c r="L826" t="str">
        <f t="shared" si="12"/>
        <v>岩手県釜石市千鳥町</v>
      </c>
      <c r="M826">
        <v>0</v>
      </c>
      <c r="N826">
        <v>0</v>
      </c>
      <c r="O826">
        <v>1</v>
      </c>
      <c r="P826">
        <v>0</v>
      </c>
      <c r="Q826">
        <v>0</v>
      </c>
      <c r="R826">
        <v>0</v>
      </c>
    </row>
    <row r="827" spans="1:18" x14ac:dyDescent="0.15">
      <c r="A827">
        <v>3211</v>
      </c>
      <c r="B827">
        <v>26</v>
      </c>
      <c r="C827">
        <v>260023</v>
      </c>
      <c r="D827" s="47" t="s">
        <v>5255</v>
      </c>
      <c r="E827" t="s">
        <v>67</v>
      </c>
      <c r="F827" t="s">
        <v>1617</v>
      </c>
      <c r="G827" t="s">
        <v>265</v>
      </c>
      <c r="H827" t="s">
        <v>70</v>
      </c>
      <c r="I827" t="s">
        <v>1618</v>
      </c>
      <c r="J827" t="s">
        <v>266</v>
      </c>
      <c r="L827" t="str">
        <f t="shared" si="12"/>
        <v>岩手県釜石市天神町</v>
      </c>
      <c r="M827">
        <v>0</v>
      </c>
      <c r="N827">
        <v>0</v>
      </c>
      <c r="O827">
        <v>0</v>
      </c>
      <c r="P827">
        <v>0</v>
      </c>
      <c r="Q827">
        <v>0</v>
      </c>
      <c r="R827">
        <v>0</v>
      </c>
    </row>
    <row r="828" spans="1:18" x14ac:dyDescent="0.15">
      <c r="A828">
        <v>3211</v>
      </c>
      <c r="B828">
        <v>2601</v>
      </c>
      <c r="C828">
        <v>260061</v>
      </c>
      <c r="D828" s="47" t="s">
        <v>5256</v>
      </c>
      <c r="E828" t="s">
        <v>67</v>
      </c>
      <c r="F828" t="s">
        <v>1617</v>
      </c>
      <c r="G828" t="s">
        <v>1659</v>
      </c>
      <c r="H828" t="s">
        <v>70</v>
      </c>
      <c r="I828" t="s">
        <v>1618</v>
      </c>
      <c r="J828" t="s">
        <v>1660</v>
      </c>
      <c r="K828" t="s">
        <v>1661</v>
      </c>
      <c r="L828" t="str">
        <f t="shared" si="12"/>
        <v>岩手県釜石市唐丹町</v>
      </c>
      <c r="M828">
        <v>1</v>
      </c>
      <c r="N828">
        <v>0</v>
      </c>
      <c r="O828">
        <v>0</v>
      </c>
      <c r="P828">
        <v>0</v>
      </c>
      <c r="Q828">
        <v>0</v>
      </c>
      <c r="R828">
        <v>0</v>
      </c>
    </row>
    <row r="829" spans="1:18" x14ac:dyDescent="0.15">
      <c r="A829">
        <v>3211</v>
      </c>
      <c r="B829">
        <v>2601</v>
      </c>
      <c r="C829">
        <v>260121</v>
      </c>
      <c r="D829" s="47" t="s">
        <v>5257</v>
      </c>
      <c r="E829" t="s">
        <v>67</v>
      </c>
      <c r="F829" t="s">
        <v>1617</v>
      </c>
      <c r="G829" t="s">
        <v>1662</v>
      </c>
      <c r="H829" t="s">
        <v>70</v>
      </c>
      <c r="I829" t="s">
        <v>1618</v>
      </c>
      <c r="J829" t="s">
        <v>1660</v>
      </c>
      <c r="K829" t="s">
        <v>102</v>
      </c>
      <c r="L829" t="str">
        <f t="shared" si="12"/>
        <v>岩手県釜石市唐丹町</v>
      </c>
      <c r="M829">
        <v>1</v>
      </c>
      <c r="N829">
        <v>0</v>
      </c>
      <c r="O829">
        <v>0</v>
      </c>
      <c r="P829">
        <v>0</v>
      </c>
      <c r="Q829">
        <v>0</v>
      </c>
      <c r="R829">
        <v>0</v>
      </c>
    </row>
    <row r="830" spans="1:18" x14ac:dyDescent="0.15">
      <c r="A830">
        <v>3211</v>
      </c>
      <c r="B830">
        <v>26</v>
      </c>
      <c r="C830">
        <v>260034</v>
      </c>
      <c r="D830" s="47" t="s">
        <v>5258</v>
      </c>
      <c r="E830" t="s">
        <v>67</v>
      </c>
      <c r="F830" t="s">
        <v>1617</v>
      </c>
      <c r="G830" t="s">
        <v>1663</v>
      </c>
      <c r="H830" t="s">
        <v>70</v>
      </c>
      <c r="I830" t="s">
        <v>1618</v>
      </c>
      <c r="J830" t="s">
        <v>1664</v>
      </c>
      <c r="L830" t="str">
        <f t="shared" si="12"/>
        <v>岩手県釜石市中妻町</v>
      </c>
      <c r="M830">
        <v>0</v>
      </c>
      <c r="N830">
        <v>0</v>
      </c>
      <c r="O830">
        <v>1</v>
      </c>
      <c r="P830">
        <v>0</v>
      </c>
      <c r="Q830">
        <v>0</v>
      </c>
      <c r="R830">
        <v>0</v>
      </c>
    </row>
    <row r="831" spans="1:18" x14ac:dyDescent="0.15">
      <c r="A831">
        <v>3211</v>
      </c>
      <c r="B831">
        <v>26</v>
      </c>
      <c r="C831">
        <v>260054</v>
      </c>
      <c r="D831" s="47" t="s">
        <v>5259</v>
      </c>
      <c r="E831" t="s">
        <v>67</v>
      </c>
      <c r="F831" t="s">
        <v>1617</v>
      </c>
      <c r="G831" t="s">
        <v>1665</v>
      </c>
      <c r="H831" t="s">
        <v>70</v>
      </c>
      <c r="I831" t="s">
        <v>1618</v>
      </c>
      <c r="J831" t="s">
        <v>1666</v>
      </c>
      <c r="L831" t="str">
        <f t="shared" si="12"/>
        <v>岩手県釜石市野田町</v>
      </c>
      <c r="M831">
        <v>0</v>
      </c>
      <c r="N831">
        <v>0</v>
      </c>
      <c r="O831">
        <v>1</v>
      </c>
      <c r="P831">
        <v>0</v>
      </c>
      <c r="Q831">
        <v>0</v>
      </c>
      <c r="R831">
        <v>0</v>
      </c>
    </row>
    <row r="832" spans="1:18" x14ac:dyDescent="0.15">
      <c r="A832">
        <v>3211</v>
      </c>
      <c r="B832">
        <v>2603</v>
      </c>
      <c r="C832">
        <v>260303</v>
      </c>
      <c r="D832" s="47" t="s">
        <v>5260</v>
      </c>
      <c r="E832" t="s">
        <v>67</v>
      </c>
      <c r="F832" t="s">
        <v>1617</v>
      </c>
      <c r="G832" t="s">
        <v>1667</v>
      </c>
      <c r="H832" t="s">
        <v>70</v>
      </c>
      <c r="I832" t="s">
        <v>1618</v>
      </c>
      <c r="J832" t="s">
        <v>1668</v>
      </c>
      <c r="L832" t="str">
        <f t="shared" si="12"/>
        <v>岩手県釜石市箱崎町</v>
      </c>
      <c r="M832">
        <v>0</v>
      </c>
      <c r="N832">
        <v>1</v>
      </c>
      <c r="O832">
        <v>0</v>
      </c>
      <c r="P832">
        <v>0</v>
      </c>
      <c r="Q832">
        <v>0</v>
      </c>
      <c r="R832">
        <v>0</v>
      </c>
    </row>
    <row r="833" spans="1:18" x14ac:dyDescent="0.15">
      <c r="A833">
        <v>3211</v>
      </c>
      <c r="B833">
        <v>2604</v>
      </c>
      <c r="C833">
        <v>260411</v>
      </c>
      <c r="D833" s="47" t="s">
        <v>5261</v>
      </c>
      <c r="E833" t="s">
        <v>67</v>
      </c>
      <c r="F833" t="s">
        <v>1617</v>
      </c>
      <c r="G833" t="s">
        <v>1669</v>
      </c>
      <c r="H833" t="s">
        <v>70</v>
      </c>
      <c r="I833" t="s">
        <v>1618</v>
      </c>
      <c r="J833" t="s">
        <v>1670</v>
      </c>
      <c r="L833" t="str">
        <f t="shared" si="12"/>
        <v>岩手県釜石市橋野町</v>
      </c>
      <c r="M833">
        <v>0</v>
      </c>
      <c r="N833">
        <v>1</v>
      </c>
      <c r="O833">
        <v>0</v>
      </c>
      <c r="P833">
        <v>0</v>
      </c>
      <c r="Q833">
        <v>0</v>
      </c>
      <c r="R833">
        <v>0</v>
      </c>
    </row>
    <row r="834" spans="1:18" x14ac:dyDescent="0.15">
      <c r="A834">
        <v>3211</v>
      </c>
      <c r="B834">
        <v>26</v>
      </c>
      <c r="C834">
        <v>260013</v>
      </c>
      <c r="D834" s="47" t="s">
        <v>5262</v>
      </c>
      <c r="E834" t="s">
        <v>67</v>
      </c>
      <c r="F834" t="s">
        <v>1617</v>
      </c>
      <c r="G834" t="s">
        <v>1671</v>
      </c>
      <c r="H834" t="s">
        <v>70</v>
      </c>
      <c r="I834" t="s">
        <v>1618</v>
      </c>
      <c r="J834" t="s">
        <v>1672</v>
      </c>
      <c r="L834" t="str">
        <f t="shared" si="12"/>
        <v>岩手県釜石市浜町</v>
      </c>
      <c r="M834">
        <v>0</v>
      </c>
      <c r="N834">
        <v>0</v>
      </c>
      <c r="O834">
        <v>1</v>
      </c>
      <c r="P834">
        <v>0</v>
      </c>
      <c r="Q834">
        <v>0</v>
      </c>
      <c r="R834">
        <v>0</v>
      </c>
    </row>
    <row r="835" spans="1:18" x14ac:dyDescent="0.15">
      <c r="A835">
        <v>3211</v>
      </c>
      <c r="B835">
        <v>26</v>
      </c>
      <c r="C835">
        <v>260014</v>
      </c>
      <c r="D835" s="47" t="s">
        <v>5263</v>
      </c>
      <c r="E835" t="s">
        <v>67</v>
      </c>
      <c r="F835" t="s">
        <v>1617</v>
      </c>
      <c r="G835" t="s">
        <v>1673</v>
      </c>
      <c r="H835" t="s">
        <v>70</v>
      </c>
      <c r="I835" t="s">
        <v>1618</v>
      </c>
      <c r="J835" t="s">
        <v>1674</v>
      </c>
      <c r="L835" t="str">
        <f t="shared" ref="L835:L898" si="13">H835&amp;I835&amp;J835</f>
        <v>岩手県釜石市東前町</v>
      </c>
      <c r="M835">
        <v>0</v>
      </c>
      <c r="N835">
        <v>0</v>
      </c>
      <c r="O835">
        <v>0</v>
      </c>
      <c r="P835">
        <v>0</v>
      </c>
      <c r="Q835">
        <v>0</v>
      </c>
      <c r="R835">
        <v>0</v>
      </c>
    </row>
    <row r="836" spans="1:18" x14ac:dyDescent="0.15">
      <c r="A836">
        <v>3211</v>
      </c>
      <c r="B836">
        <v>26</v>
      </c>
      <c r="C836">
        <v>260001</v>
      </c>
      <c r="D836" s="47" t="s">
        <v>5264</v>
      </c>
      <c r="E836" t="s">
        <v>67</v>
      </c>
      <c r="F836" t="s">
        <v>1617</v>
      </c>
      <c r="G836" t="s">
        <v>1675</v>
      </c>
      <c r="H836" t="s">
        <v>70</v>
      </c>
      <c r="I836" t="s">
        <v>1618</v>
      </c>
      <c r="J836" t="s">
        <v>1676</v>
      </c>
      <c r="L836" t="str">
        <f t="shared" si="13"/>
        <v>岩手県釜石市平田</v>
      </c>
      <c r="M836">
        <v>0</v>
      </c>
      <c r="N836">
        <v>1</v>
      </c>
      <c r="O836">
        <v>0</v>
      </c>
      <c r="P836">
        <v>0</v>
      </c>
      <c r="Q836">
        <v>0</v>
      </c>
      <c r="R836">
        <v>0</v>
      </c>
    </row>
    <row r="837" spans="1:18" x14ac:dyDescent="0.15">
      <c r="A837">
        <v>3211</v>
      </c>
      <c r="B837">
        <v>26</v>
      </c>
      <c r="C837">
        <v>260004</v>
      </c>
      <c r="D837" s="47" t="s">
        <v>5265</v>
      </c>
      <c r="E837" t="s">
        <v>67</v>
      </c>
      <c r="F837" t="s">
        <v>1617</v>
      </c>
      <c r="G837" t="s">
        <v>1677</v>
      </c>
      <c r="H837" t="s">
        <v>70</v>
      </c>
      <c r="I837" t="s">
        <v>1618</v>
      </c>
      <c r="J837" t="s">
        <v>1678</v>
      </c>
      <c r="L837" t="str">
        <f t="shared" si="13"/>
        <v>岩手県釜石市松原町</v>
      </c>
      <c r="M837">
        <v>0</v>
      </c>
      <c r="N837">
        <v>0</v>
      </c>
      <c r="O837">
        <v>1</v>
      </c>
      <c r="P837">
        <v>0</v>
      </c>
      <c r="Q837">
        <v>0</v>
      </c>
      <c r="R837">
        <v>0</v>
      </c>
    </row>
    <row r="838" spans="1:18" x14ac:dyDescent="0.15">
      <c r="A838">
        <v>3211</v>
      </c>
      <c r="B838">
        <v>26</v>
      </c>
      <c r="C838">
        <v>260011</v>
      </c>
      <c r="D838" s="47" t="s">
        <v>5266</v>
      </c>
      <c r="E838" t="s">
        <v>67</v>
      </c>
      <c r="F838" t="s">
        <v>1617</v>
      </c>
      <c r="G838" t="s">
        <v>675</v>
      </c>
      <c r="H838" t="s">
        <v>70</v>
      </c>
      <c r="I838" t="s">
        <v>1618</v>
      </c>
      <c r="J838" t="s">
        <v>676</v>
      </c>
      <c r="L838" t="str">
        <f t="shared" si="13"/>
        <v>岩手県釜石市港町</v>
      </c>
      <c r="M838">
        <v>0</v>
      </c>
      <c r="N838">
        <v>0</v>
      </c>
      <c r="O838">
        <v>1</v>
      </c>
      <c r="P838">
        <v>0</v>
      </c>
      <c r="Q838">
        <v>0</v>
      </c>
      <c r="R838">
        <v>0</v>
      </c>
    </row>
    <row r="839" spans="1:18" x14ac:dyDescent="0.15">
      <c r="A839">
        <v>3211</v>
      </c>
      <c r="B839">
        <v>26</v>
      </c>
      <c r="C839">
        <v>260035</v>
      </c>
      <c r="D839" s="47" t="s">
        <v>5267</v>
      </c>
      <c r="E839" t="s">
        <v>67</v>
      </c>
      <c r="F839" t="s">
        <v>1617</v>
      </c>
      <c r="G839" t="s">
        <v>1679</v>
      </c>
      <c r="H839" t="s">
        <v>70</v>
      </c>
      <c r="I839" t="s">
        <v>1618</v>
      </c>
      <c r="J839" t="s">
        <v>1680</v>
      </c>
      <c r="L839" t="str">
        <f t="shared" si="13"/>
        <v>岩手県釜石市八雲町</v>
      </c>
      <c r="M839">
        <v>0</v>
      </c>
      <c r="N839">
        <v>0</v>
      </c>
      <c r="O839">
        <v>0</v>
      </c>
      <c r="P839">
        <v>0</v>
      </c>
      <c r="Q839">
        <v>0</v>
      </c>
      <c r="R839">
        <v>0</v>
      </c>
    </row>
    <row r="840" spans="1:18" x14ac:dyDescent="0.15">
      <c r="A840">
        <v>3211</v>
      </c>
      <c r="B840">
        <v>2603</v>
      </c>
      <c r="C840">
        <v>260304</v>
      </c>
      <c r="D840" s="47" t="s">
        <v>5268</v>
      </c>
      <c r="E840" t="s">
        <v>67</v>
      </c>
      <c r="F840" t="s">
        <v>1617</v>
      </c>
      <c r="G840" t="s">
        <v>1681</v>
      </c>
      <c r="H840" t="s">
        <v>70</v>
      </c>
      <c r="I840" t="s">
        <v>1618</v>
      </c>
      <c r="J840" t="s">
        <v>1682</v>
      </c>
      <c r="L840" t="str">
        <f t="shared" si="13"/>
        <v>岩手県釜石市両石町</v>
      </c>
      <c r="M840">
        <v>0</v>
      </c>
      <c r="N840">
        <v>1</v>
      </c>
      <c r="O840">
        <v>0</v>
      </c>
      <c r="P840">
        <v>0</v>
      </c>
      <c r="Q840">
        <v>0</v>
      </c>
      <c r="R840">
        <v>0</v>
      </c>
    </row>
    <row r="841" spans="1:18" x14ac:dyDescent="0.15">
      <c r="A841">
        <v>3211</v>
      </c>
      <c r="B841">
        <v>26</v>
      </c>
      <c r="C841">
        <v>260051</v>
      </c>
      <c r="D841" s="47" t="s">
        <v>5269</v>
      </c>
      <c r="E841" t="s">
        <v>67</v>
      </c>
      <c r="F841" t="s">
        <v>1617</v>
      </c>
      <c r="G841" t="s">
        <v>1683</v>
      </c>
      <c r="H841" t="s">
        <v>70</v>
      </c>
      <c r="I841" t="s">
        <v>1618</v>
      </c>
      <c r="J841" t="s">
        <v>1684</v>
      </c>
      <c r="L841" t="str">
        <f t="shared" si="13"/>
        <v>岩手県釜石市礼ケ口町</v>
      </c>
      <c r="M841">
        <v>0</v>
      </c>
      <c r="N841">
        <v>0</v>
      </c>
      <c r="O841">
        <v>0</v>
      </c>
      <c r="P841">
        <v>0</v>
      </c>
      <c r="Q841">
        <v>0</v>
      </c>
      <c r="R841">
        <v>0</v>
      </c>
    </row>
    <row r="842" spans="1:18" x14ac:dyDescent="0.15">
      <c r="A842">
        <v>3213</v>
      </c>
      <c r="B842">
        <v>2861</v>
      </c>
      <c r="C842">
        <v>286100</v>
      </c>
      <c r="D842" s="47" t="s">
        <v>5270</v>
      </c>
      <c r="E842" t="s">
        <v>67</v>
      </c>
      <c r="F842" t="s">
        <v>1685</v>
      </c>
      <c r="G842" t="s">
        <v>69</v>
      </c>
      <c r="H842" t="s">
        <v>70</v>
      </c>
      <c r="I842" t="s">
        <v>1686</v>
      </c>
      <c r="L842" t="str">
        <f t="shared" si="13"/>
        <v>岩手県二戸市</v>
      </c>
      <c r="M842">
        <v>0</v>
      </c>
      <c r="N842">
        <v>0</v>
      </c>
      <c r="O842">
        <v>0</v>
      </c>
      <c r="P842">
        <v>0</v>
      </c>
      <c r="Q842">
        <v>0</v>
      </c>
      <c r="R842">
        <v>0</v>
      </c>
    </row>
    <row r="843" spans="1:18" x14ac:dyDescent="0.15">
      <c r="A843">
        <v>3213</v>
      </c>
      <c r="B843">
        <v>2867</v>
      </c>
      <c r="C843">
        <v>286723</v>
      </c>
      <c r="D843" s="47" t="s">
        <v>5271</v>
      </c>
      <c r="E843" t="s">
        <v>67</v>
      </c>
      <c r="F843" t="s">
        <v>1685</v>
      </c>
      <c r="G843" t="s">
        <v>1687</v>
      </c>
      <c r="H843" t="s">
        <v>70</v>
      </c>
      <c r="I843" t="s">
        <v>1686</v>
      </c>
      <c r="J843" t="s">
        <v>1688</v>
      </c>
      <c r="L843" t="str">
        <f t="shared" si="13"/>
        <v>岩手県二戸市安比</v>
      </c>
      <c r="M843">
        <v>0</v>
      </c>
      <c r="N843">
        <v>1</v>
      </c>
      <c r="O843">
        <v>0</v>
      </c>
      <c r="P843">
        <v>0</v>
      </c>
      <c r="Q843">
        <v>0</v>
      </c>
      <c r="R843">
        <v>0</v>
      </c>
    </row>
    <row r="844" spans="1:18" x14ac:dyDescent="0.15">
      <c r="A844">
        <v>3213</v>
      </c>
      <c r="B844">
        <v>2861</v>
      </c>
      <c r="C844">
        <v>286103</v>
      </c>
      <c r="D844" s="47" t="s">
        <v>5272</v>
      </c>
      <c r="E844" t="s">
        <v>67</v>
      </c>
      <c r="F844" t="s">
        <v>1685</v>
      </c>
      <c r="G844" t="s">
        <v>1689</v>
      </c>
      <c r="H844" t="s">
        <v>70</v>
      </c>
      <c r="I844" t="s">
        <v>1686</v>
      </c>
      <c r="J844" t="s">
        <v>1690</v>
      </c>
      <c r="L844" t="str">
        <f t="shared" si="13"/>
        <v>岩手県二戸市石切所</v>
      </c>
      <c r="M844">
        <v>0</v>
      </c>
      <c r="N844">
        <v>1</v>
      </c>
      <c r="O844">
        <v>0</v>
      </c>
      <c r="P844">
        <v>0</v>
      </c>
      <c r="Q844">
        <v>0</v>
      </c>
      <c r="R844">
        <v>0</v>
      </c>
    </row>
    <row r="845" spans="1:18" x14ac:dyDescent="0.15">
      <c r="A845">
        <v>3213</v>
      </c>
      <c r="B845">
        <v>2857</v>
      </c>
      <c r="C845">
        <v>285713</v>
      </c>
      <c r="D845" s="47" t="s">
        <v>5273</v>
      </c>
      <c r="E845" t="s">
        <v>67</v>
      </c>
      <c r="F845" t="s">
        <v>1685</v>
      </c>
      <c r="G845" t="s">
        <v>1691</v>
      </c>
      <c r="H845" t="s">
        <v>70</v>
      </c>
      <c r="I845" t="s">
        <v>1686</v>
      </c>
      <c r="J845" t="s">
        <v>1692</v>
      </c>
      <c r="L845" t="str">
        <f t="shared" si="13"/>
        <v>岩手県二戸市釜沢</v>
      </c>
      <c r="M845">
        <v>0</v>
      </c>
      <c r="N845">
        <v>1</v>
      </c>
      <c r="O845">
        <v>0</v>
      </c>
      <c r="P845">
        <v>0</v>
      </c>
      <c r="Q845">
        <v>0</v>
      </c>
      <c r="R845">
        <v>0</v>
      </c>
    </row>
    <row r="846" spans="1:18" x14ac:dyDescent="0.15">
      <c r="A846">
        <v>3213</v>
      </c>
      <c r="B846">
        <v>2861</v>
      </c>
      <c r="C846">
        <v>286108</v>
      </c>
      <c r="D846" s="47" t="s">
        <v>5274</v>
      </c>
      <c r="E846" t="s">
        <v>67</v>
      </c>
      <c r="F846" t="s">
        <v>1685</v>
      </c>
      <c r="G846" t="s">
        <v>1693</v>
      </c>
      <c r="H846" t="s">
        <v>70</v>
      </c>
      <c r="I846" t="s">
        <v>1686</v>
      </c>
      <c r="J846" t="s">
        <v>1694</v>
      </c>
      <c r="L846" t="str">
        <f t="shared" si="13"/>
        <v>岩手県二戸市上斗米</v>
      </c>
      <c r="M846">
        <v>0</v>
      </c>
      <c r="N846">
        <v>1</v>
      </c>
      <c r="O846">
        <v>0</v>
      </c>
      <c r="P846">
        <v>0</v>
      </c>
      <c r="Q846">
        <v>0</v>
      </c>
      <c r="R846">
        <v>0</v>
      </c>
    </row>
    <row r="847" spans="1:18" x14ac:dyDescent="0.15">
      <c r="A847">
        <v>3213</v>
      </c>
      <c r="B847">
        <v>2857</v>
      </c>
      <c r="C847">
        <v>285711</v>
      </c>
      <c r="D847" s="47" t="s">
        <v>5275</v>
      </c>
      <c r="E847" t="s">
        <v>67</v>
      </c>
      <c r="F847" t="s">
        <v>1685</v>
      </c>
      <c r="G847" t="s">
        <v>1695</v>
      </c>
      <c r="H847" t="s">
        <v>70</v>
      </c>
      <c r="I847" t="s">
        <v>1686</v>
      </c>
      <c r="J847" t="s">
        <v>1696</v>
      </c>
      <c r="L847" t="str">
        <f t="shared" si="13"/>
        <v>岩手県二戸市金田一</v>
      </c>
      <c r="M847">
        <v>0</v>
      </c>
      <c r="N847">
        <v>1</v>
      </c>
      <c r="O847">
        <v>0</v>
      </c>
      <c r="P847">
        <v>0</v>
      </c>
      <c r="Q847">
        <v>0</v>
      </c>
      <c r="R847">
        <v>0</v>
      </c>
    </row>
    <row r="848" spans="1:18" x14ac:dyDescent="0.15">
      <c r="A848">
        <v>3213</v>
      </c>
      <c r="B848">
        <v>2857</v>
      </c>
      <c r="C848">
        <v>285702</v>
      </c>
      <c r="D848" s="47" t="s">
        <v>5276</v>
      </c>
      <c r="E848" t="s">
        <v>67</v>
      </c>
      <c r="F848" t="s">
        <v>1685</v>
      </c>
      <c r="G848" t="s">
        <v>1697</v>
      </c>
      <c r="H848" t="s">
        <v>70</v>
      </c>
      <c r="I848" t="s">
        <v>1686</v>
      </c>
      <c r="J848" t="s">
        <v>1698</v>
      </c>
      <c r="K848" t="s">
        <v>1699</v>
      </c>
      <c r="L848" t="str">
        <f t="shared" si="13"/>
        <v>岩手県二戸市下斗米</v>
      </c>
      <c r="M848">
        <v>1</v>
      </c>
      <c r="N848">
        <v>1</v>
      </c>
      <c r="O848">
        <v>0</v>
      </c>
      <c r="P848">
        <v>0</v>
      </c>
      <c r="Q848">
        <v>0</v>
      </c>
      <c r="R848">
        <v>0</v>
      </c>
    </row>
    <row r="849" spans="1:18" x14ac:dyDescent="0.15">
      <c r="A849">
        <v>3213</v>
      </c>
      <c r="B849">
        <v>2861</v>
      </c>
      <c r="C849">
        <v>286102</v>
      </c>
      <c r="D849" s="47" t="s">
        <v>5277</v>
      </c>
      <c r="E849" t="s">
        <v>67</v>
      </c>
      <c r="F849" t="s">
        <v>1685</v>
      </c>
      <c r="G849" t="s">
        <v>1700</v>
      </c>
      <c r="H849" t="s">
        <v>70</v>
      </c>
      <c r="I849" t="s">
        <v>1686</v>
      </c>
      <c r="J849" t="s">
        <v>1698</v>
      </c>
      <c r="K849" t="s">
        <v>102</v>
      </c>
      <c r="L849" t="str">
        <f t="shared" si="13"/>
        <v>岩手県二戸市下斗米</v>
      </c>
      <c r="M849">
        <v>1</v>
      </c>
      <c r="N849">
        <v>1</v>
      </c>
      <c r="O849">
        <v>0</v>
      </c>
      <c r="P849">
        <v>0</v>
      </c>
      <c r="Q849">
        <v>0</v>
      </c>
      <c r="R849">
        <v>0</v>
      </c>
    </row>
    <row r="850" spans="1:18" x14ac:dyDescent="0.15">
      <c r="A850">
        <v>3213</v>
      </c>
      <c r="B850">
        <v>2868</v>
      </c>
      <c r="C850">
        <v>286857</v>
      </c>
      <c r="D850" s="47" t="s">
        <v>5278</v>
      </c>
      <c r="E850" t="s">
        <v>67</v>
      </c>
      <c r="F850" t="s">
        <v>1685</v>
      </c>
      <c r="G850" t="s">
        <v>1701</v>
      </c>
      <c r="H850" t="s">
        <v>70</v>
      </c>
      <c r="I850" t="s">
        <v>1686</v>
      </c>
      <c r="J850" t="s">
        <v>1702</v>
      </c>
      <c r="L850" t="str">
        <f t="shared" si="13"/>
        <v>岩手県二戸市浄法寺町合名沢</v>
      </c>
      <c r="M850">
        <v>0</v>
      </c>
      <c r="N850">
        <v>0</v>
      </c>
      <c r="O850">
        <v>0</v>
      </c>
      <c r="P850">
        <v>0</v>
      </c>
      <c r="Q850">
        <v>0</v>
      </c>
      <c r="R850">
        <v>0</v>
      </c>
    </row>
    <row r="851" spans="1:18" x14ac:dyDescent="0.15">
      <c r="A851">
        <v>3213</v>
      </c>
      <c r="B851">
        <v>2868</v>
      </c>
      <c r="C851">
        <v>286944</v>
      </c>
      <c r="D851" s="47" t="s">
        <v>5279</v>
      </c>
      <c r="E851" t="s">
        <v>67</v>
      </c>
      <c r="F851" t="s">
        <v>1685</v>
      </c>
      <c r="G851" t="s">
        <v>1703</v>
      </c>
      <c r="H851" t="s">
        <v>70</v>
      </c>
      <c r="I851" t="s">
        <v>1686</v>
      </c>
      <c r="J851" t="s">
        <v>1704</v>
      </c>
      <c r="L851" t="str">
        <f t="shared" si="13"/>
        <v>岩手県二戸市浄法寺町飛鳥</v>
      </c>
      <c r="M851">
        <v>0</v>
      </c>
      <c r="N851">
        <v>0</v>
      </c>
      <c r="O851">
        <v>0</v>
      </c>
      <c r="P851">
        <v>0</v>
      </c>
      <c r="Q851">
        <v>0</v>
      </c>
      <c r="R851">
        <v>0</v>
      </c>
    </row>
    <row r="852" spans="1:18" x14ac:dyDescent="0.15">
      <c r="A852">
        <v>3213</v>
      </c>
      <c r="B852">
        <v>2868</v>
      </c>
      <c r="C852">
        <v>286945</v>
      </c>
      <c r="D852" s="47" t="s">
        <v>5280</v>
      </c>
      <c r="E852" t="s">
        <v>67</v>
      </c>
      <c r="F852" t="s">
        <v>1685</v>
      </c>
      <c r="G852" t="s">
        <v>1705</v>
      </c>
      <c r="H852" t="s">
        <v>70</v>
      </c>
      <c r="I852" t="s">
        <v>1686</v>
      </c>
      <c r="J852" t="s">
        <v>1706</v>
      </c>
      <c r="L852" t="str">
        <f t="shared" si="13"/>
        <v>岩手県二戸市浄法寺町飛鳥谷地</v>
      </c>
      <c r="M852">
        <v>0</v>
      </c>
      <c r="N852">
        <v>0</v>
      </c>
      <c r="O852">
        <v>0</v>
      </c>
      <c r="P852">
        <v>0</v>
      </c>
      <c r="Q852">
        <v>0</v>
      </c>
      <c r="R852">
        <v>0</v>
      </c>
    </row>
    <row r="853" spans="1:18" x14ac:dyDescent="0.15">
      <c r="A853">
        <v>3213</v>
      </c>
      <c r="B853">
        <v>2868</v>
      </c>
      <c r="C853">
        <v>286946</v>
      </c>
      <c r="D853" s="47" t="s">
        <v>5281</v>
      </c>
      <c r="E853" t="s">
        <v>67</v>
      </c>
      <c r="F853" t="s">
        <v>1685</v>
      </c>
      <c r="G853" t="s">
        <v>1707</v>
      </c>
      <c r="H853" t="s">
        <v>70</v>
      </c>
      <c r="I853" t="s">
        <v>1686</v>
      </c>
      <c r="J853" t="s">
        <v>1708</v>
      </c>
      <c r="L853" t="str">
        <f t="shared" si="13"/>
        <v>岩手県二戸市浄法寺町安比内</v>
      </c>
      <c r="M853">
        <v>0</v>
      </c>
      <c r="N853">
        <v>0</v>
      </c>
      <c r="O853">
        <v>0</v>
      </c>
      <c r="P853">
        <v>0</v>
      </c>
      <c r="Q853">
        <v>0</v>
      </c>
      <c r="R853">
        <v>0</v>
      </c>
    </row>
    <row r="854" spans="1:18" x14ac:dyDescent="0.15">
      <c r="A854">
        <v>3213</v>
      </c>
      <c r="B854">
        <v>2868</v>
      </c>
      <c r="C854">
        <v>286947</v>
      </c>
      <c r="D854" s="47" t="s">
        <v>5282</v>
      </c>
      <c r="E854" t="s">
        <v>67</v>
      </c>
      <c r="F854" t="s">
        <v>1685</v>
      </c>
      <c r="G854" t="s">
        <v>1709</v>
      </c>
      <c r="H854" t="s">
        <v>70</v>
      </c>
      <c r="I854" t="s">
        <v>1686</v>
      </c>
      <c r="J854" t="s">
        <v>1710</v>
      </c>
      <c r="L854" t="str">
        <f t="shared" si="13"/>
        <v>岩手県二戸市浄法寺町安比内沢</v>
      </c>
      <c r="M854">
        <v>0</v>
      </c>
      <c r="N854">
        <v>0</v>
      </c>
      <c r="O854">
        <v>0</v>
      </c>
      <c r="P854">
        <v>0</v>
      </c>
      <c r="Q854">
        <v>0</v>
      </c>
      <c r="R854">
        <v>0</v>
      </c>
    </row>
    <row r="855" spans="1:18" x14ac:dyDescent="0.15">
      <c r="A855">
        <v>3213</v>
      </c>
      <c r="B855">
        <v>2868</v>
      </c>
      <c r="C855">
        <v>286883</v>
      </c>
      <c r="D855" s="47" t="s">
        <v>5283</v>
      </c>
      <c r="E855" t="s">
        <v>67</v>
      </c>
      <c r="F855" t="s">
        <v>1685</v>
      </c>
      <c r="G855" t="s">
        <v>1711</v>
      </c>
      <c r="H855" t="s">
        <v>70</v>
      </c>
      <c r="I855" t="s">
        <v>1686</v>
      </c>
      <c r="J855" t="s">
        <v>1712</v>
      </c>
      <c r="L855" t="str">
        <f t="shared" si="13"/>
        <v>岩手県二戸市浄法寺町荒谷</v>
      </c>
      <c r="M855">
        <v>0</v>
      </c>
      <c r="N855">
        <v>0</v>
      </c>
      <c r="O855">
        <v>0</v>
      </c>
      <c r="P855">
        <v>0</v>
      </c>
      <c r="Q855">
        <v>0</v>
      </c>
      <c r="R855">
        <v>0</v>
      </c>
    </row>
    <row r="856" spans="1:18" x14ac:dyDescent="0.15">
      <c r="A856">
        <v>3213</v>
      </c>
      <c r="B856">
        <v>2868</v>
      </c>
      <c r="C856">
        <v>286837</v>
      </c>
      <c r="D856" s="47" t="s">
        <v>5284</v>
      </c>
      <c r="E856" t="s">
        <v>67</v>
      </c>
      <c r="F856" t="s">
        <v>1685</v>
      </c>
      <c r="G856" t="s">
        <v>1713</v>
      </c>
      <c r="H856" t="s">
        <v>70</v>
      </c>
      <c r="I856" t="s">
        <v>1686</v>
      </c>
      <c r="J856" t="s">
        <v>1714</v>
      </c>
      <c r="L856" t="str">
        <f t="shared" si="13"/>
        <v>岩手県二戸市浄法寺町荒屋敷</v>
      </c>
      <c r="M856">
        <v>0</v>
      </c>
      <c r="N856">
        <v>0</v>
      </c>
      <c r="O856">
        <v>0</v>
      </c>
      <c r="P856">
        <v>0</v>
      </c>
      <c r="Q856">
        <v>0</v>
      </c>
      <c r="R856">
        <v>0</v>
      </c>
    </row>
    <row r="857" spans="1:18" x14ac:dyDescent="0.15">
      <c r="A857">
        <v>3213</v>
      </c>
      <c r="B857">
        <v>2868</v>
      </c>
      <c r="C857">
        <v>286866</v>
      </c>
      <c r="D857" s="47" t="s">
        <v>5285</v>
      </c>
      <c r="E857" t="s">
        <v>67</v>
      </c>
      <c r="F857" t="s">
        <v>1685</v>
      </c>
      <c r="G857" t="s">
        <v>1715</v>
      </c>
      <c r="H857" t="s">
        <v>70</v>
      </c>
      <c r="I857" t="s">
        <v>1686</v>
      </c>
      <c r="J857" t="s">
        <v>1716</v>
      </c>
      <c r="L857" t="str">
        <f t="shared" si="13"/>
        <v>岩手県二戸市浄法寺町飯近</v>
      </c>
      <c r="M857">
        <v>0</v>
      </c>
      <c r="N857">
        <v>0</v>
      </c>
      <c r="O857">
        <v>0</v>
      </c>
      <c r="P857">
        <v>0</v>
      </c>
      <c r="Q857">
        <v>0</v>
      </c>
      <c r="R857">
        <v>0</v>
      </c>
    </row>
    <row r="858" spans="1:18" x14ac:dyDescent="0.15">
      <c r="A858">
        <v>3213</v>
      </c>
      <c r="B858">
        <v>2868</v>
      </c>
      <c r="C858">
        <v>286924</v>
      </c>
      <c r="D858" s="47" t="s">
        <v>5286</v>
      </c>
      <c r="E858" t="s">
        <v>67</v>
      </c>
      <c r="F858" t="s">
        <v>1685</v>
      </c>
      <c r="G858" t="s">
        <v>1717</v>
      </c>
      <c r="H858" t="s">
        <v>70</v>
      </c>
      <c r="I858" t="s">
        <v>1686</v>
      </c>
      <c r="J858" t="s">
        <v>1718</v>
      </c>
      <c r="L858" t="str">
        <f t="shared" si="13"/>
        <v>岩手県二戸市浄法寺町家ノ上</v>
      </c>
      <c r="M858">
        <v>0</v>
      </c>
      <c r="N858">
        <v>0</v>
      </c>
      <c r="O858">
        <v>0</v>
      </c>
      <c r="P858">
        <v>0</v>
      </c>
      <c r="Q858">
        <v>0</v>
      </c>
      <c r="R858">
        <v>0</v>
      </c>
    </row>
    <row r="859" spans="1:18" x14ac:dyDescent="0.15">
      <c r="A859">
        <v>3213</v>
      </c>
      <c r="B859">
        <v>2868</v>
      </c>
      <c r="C859">
        <v>286877</v>
      </c>
      <c r="D859" s="47" t="s">
        <v>5287</v>
      </c>
      <c r="E859" t="s">
        <v>67</v>
      </c>
      <c r="F859" t="s">
        <v>1685</v>
      </c>
      <c r="G859" t="s">
        <v>1719</v>
      </c>
      <c r="H859" t="s">
        <v>70</v>
      </c>
      <c r="I859" t="s">
        <v>1686</v>
      </c>
      <c r="J859" t="s">
        <v>1720</v>
      </c>
      <c r="L859" t="str">
        <f t="shared" si="13"/>
        <v>岩手県二戸市浄法寺町伊崎沢</v>
      </c>
      <c r="M859">
        <v>0</v>
      </c>
      <c r="N859">
        <v>0</v>
      </c>
      <c r="O859">
        <v>0</v>
      </c>
      <c r="P859">
        <v>0</v>
      </c>
      <c r="Q859">
        <v>0</v>
      </c>
      <c r="R859">
        <v>0</v>
      </c>
    </row>
    <row r="860" spans="1:18" x14ac:dyDescent="0.15">
      <c r="A860">
        <v>3213</v>
      </c>
      <c r="B860">
        <v>2868</v>
      </c>
      <c r="C860">
        <v>286874</v>
      </c>
      <c r="D860" s="47" t="s">
        <v>5288</v>
      </c>
      <c r="E860" t="s">
        <v>67</v>
      </c>
      <c r="F860" t="s">
        <v>1685</v>
      </c>
      <c r="G860" t="s">
        <v>1721</v>
      </c>
      <c r="H860" t="s">
        <v>70</v>
      </c>
      <c r="I860" t="s">
        <v>1686</v>
      </c>
      <c r="J860" t="s">
        <v>1722</v>
      </c>
      <c r="L860" t="str">
        <f t="shared" si="13"/>
        <v>岩手県二戸市浄法寺町一反田</v>
      </c>
      <c r="M860">
        <v>0</v>
      </c>
      <c r="N860">
        <v>0</v>
      </c>
      <c r="O860">
        <v>0</v>
      </c>
      <c r="P860">
        <v>0</v>
      </c>
      <c r="Q860">
        <v>0</v>
      </c>
      <c r="R860">
        <v>0</v>
      </c>
    </row>
    <row r="861" spans="1:18" x14ac:dyDescent="0.15">
      <c r="A861">
        <v>3213</v>
      </c>
      <c r="B861">
        <v>2868</v>
      </c>
      <c r="C861">
        <v>286847</v>
      </c>
      <c r="D861" s="47" t="s">
        <v>5289</v>
      </c>
      <c r="E861" t="s">
        <v>67</v>
      </c>
      <c r="F861" t="s">
        <v>1685</v>
      </c>
      <c r="G861" t="s">
        <v>1723</v>
      </c>
      <c r="H861" t="s">
        <v>70</v>
      </c>
      <c r="I861" t="s">
        <v>1686</v>
      </c>
      <c r="J861" t="s">
        <v>1724</v>
      </c>
      <c r="L861" t="str">
        <f t="shared" si="13"/>
        <v>岩手県二戸市浄法寺町岩渕</v>
      </c>
      <c r="M861">
        <v>0</v>
      </c>
      <c r="N861">
        <v>0</v>
      </c>
      <c r="O861">
        <v>0</v>
      </c>
      <c r="P861">
        <v>0</v>
      </c>
      <c r="Q861">
        <v>0</v>
      </c>
      <c r="R861">
        <v>0</v>
      </c>
    </row>
    <row r="862" spans="1:18" x14ac:dyDescent="0.15">
      <c r="A862">
        <v>3213</v>
      </c>
      <c r="B862">
        <v>2868</v>
      </c>
      <c r="C862">
        <v>286943</v>
      </c>
      <c r="D862" s="47" t="s">
        <v>5290</v>
      </c>
      <c r="E862" t="s">
        <v>67</v>
      </c>
      <c r="F862" t="s">
        <v>1685</v>
      </c>
      <c r="G862" t="s">
        <v>1725</v>
      </c>
      <c r="H862" t="s">
        <v>70</v>
      </c>
      <c r="I862" t="s">
        <v>1686</v>
      </c>
      <c r="J862" t="s">
        <v>1726</v>
      </c>
      <c r="L862" t="str">
        <f t="shared" si="13"/>
        <v>岩手県二戸市浄法寺町後久保</v>
      </c>
      <c r="M862">
        <v>0</v>
      </c>
      <c r="N862">
        <v>0</v>
      </c>
      <c r="O862">
        <v>0</v>
      </c>
      <c r="P862">
        <v>0</v>
      </c>
      <c r="Q862">
        <v>0</v>
      </c>
      <c r="R862">
        <v>0</v>
      </c>
    </row>
    <row r="863" spans="1:18" x14ac:dyDescent="0.15">
      <c r="A863">
        <v>3213</v>
      </c>
      <c r="B863">
        <v>2868</v>
      </c>
      <c r="C863">
        <v>286848</v>
      </c>
      <c r="D863" s="47" t="s">
        <v>5291</v>
      </c>
      <c r="E863" t="s">
        <v>67</v>
      </c>
      <c r="F863" t="s">
        <v>1685</v>
      </c>
      <c r="G863" t="s">
        <v>1727</v>
      </c>
      <c r="H863" t="s">
        <v>70</v>
      </c>
      <c r="I863" t="s">
        <v>1686</v>
      </c>
      <c r="J863" t="s">
        <v>1728</v>
      </c>
      <c r="L863" t="str">
        <f t="shared" si="13"/>
        <v>岩手県二戸市浄法寺町ウト坂</v>
      </c>
      <c r="M863">
        <v>0</v>
      </c>
      <c r="N863">
        <v>0</v>
      </c>
      <c r="O863">
        <v>0</v>
      </c>
      <c r="P863">
        <v>0</v>
      </c>
      <c r="Q863">
        <v>0</v>
      </c>
      <c r="R863">
        <v>0</v>
      </c>
    </row>
    <row r="864" spans="1:18" x14ac:dyDescent="0.15">
      <c r="A864">
        <v>3213</v>
      </c>
      <c r="B864">
        <v>2868</v>
      </c>
      <c r="C864">
        <v>286819</v>
      </c>
      <c r="D864" s="47" t="s">
        <v>5292</v>
      </c>
      <c r="E864" t="s">
        <v>67</v>
      </c>
      <c r="F864" t="s">
        <v>1685</v>
      </c>
      <c r="G864" t="s">
        <v>1729</v>
      </c>
      <c r="H864" t="s">
        <v>70</v>
      </c>
      <c r="I864" t="s">
        <v>1686</v>
      </c>
      <c r="J864" t="s">
        <v>1730</v>
      </c>
      <c r="L864" t="str">
        <f t="shared" si="13"/>
        <v>岩手県二戸市浄法寺町馬洗場</v>
      </c>
      <c r="M864">
        <v>0</v>
      </c>
      <c r="N864">
        <v>0</v>
      </c>
      <c r="O864">
        <v>0</v>
      </c>
      <c r="P864">
        <v>0</v>
      </c>
      <c r="Q864">
        <v>0</v>
      </c>
      <c r="R864">
        <v>0</v>
      </c>
    </row>
    <row r="865" spans="1:18" x14ac:dyDescent="0.15">
      <c r="A865">
        <v>3213</v>
      </c>
      <c r="B865">
        <v>2868</v>
      </c>
      <c r="C865">
        <v>286879</v>
      </c>
      <c r="D865" s="47" t="s">
        <v>5293</v>
      </c>
      <c r="E865" t="s">
        <v>67</v>
      </c>
      <c r="F865" t="s">
        <v>1685</v>
      </c>
      <c r="G865" t="s">
        <v>1731</v>
      </c>
      <c r="H865" t="s">
        <v>70</v>
      </c>
      <c r="I865" t="s">
        <v>1686</v>
      </c>
      <c r="J865" t="s">
        <v>1732</v>
      </c>
      <c r="L865" t="str">
        <f t="shared" si="13"/>
        <v>岩手県二戸市浄法寺町梅ノ木</v>
      </c>
      <c r="M865">
        <v>0</v>
      </c>
      <c r="N865">
        <v>0</v>
      </c>
      <c r="O865">
        <v>0</v>
      </c>
      <c r="P865">
        <v>0</v>
      </c>
      <c r="Q865">
        <v>0</v>
      </c>
      <c r="R865">
        <v>0</v>
      </c>
    </row>
    <row r="866" spans="1:18" x14ac:dyDescent="0.15">
      <c r="A866">
        <v>3213</v>
      </c>
      <c r="B866">
        <v>2868</v>
      </c>
      <c r="C866">
        <v>286833</v>
      </c>
      <c r="D866" s="47" t="s">
        <v>5294</v>
      </c>
      <c r="E866" t="s">
        <v>67</v>
      </c>
      <c r="F866" t="s">
        <v>1685</v>
      </c>
      <c r="G866" t="s">
        <v>1733</v>
      </c>
      <c r="H866" t="s">
        <v>70</v>
      </c>
      <c r="I866" t="s">
        <v>1686</v>
      </c>
      <c r="J866" t="s">
        <v>1734</v>
      </c>
      <c r="L866" t="str">
        <f t="shared" si="13"/>
        <v>岩手県二戸市浄法寺町漆沢</v>
      </c>
      <c r="M866">
        <v>0</v>
      </c>
      <c r="N866">
        <v>0</v>
      </c>
      <c r="O866">
        <v>0</v>
      </c>
      <c r="P866">
        <v>0</v>
      </c>
      <c r="Q866">
        <v>0</v>
      </c>
      <c r="R866">
        <v>0</v>
      </c>
    </row>
    <row r="867" spans="1:18" x14ac:dyDescent="0.15">
      <c r="A867">
        <v>3213</v>
      </c>
      <c r="B867">
        <v>2868</v>
      </c>
      <c r="C867">
        <v>286817</v>
      </c>
      <c r="D867" s="47" t="s">
        <v>5295</v>
      </c>
      <c r="E867" t="s">
        <v>67</v>
      </c>
      <c r="F867" t="s">
        <v>1685</v>
      </c>
      <c r="G867" t="s">
        <v>1735</v>
      </c>
      <c r="H867" t="s">
        <v>70</v>
      </c>
      <c r="I867" t="s">
        <v>1686</v>
      </c>
      <c r="J867" t="s">
        <v>1736</v>
      </c>
      <c r="L867" t="str">
        <f t="shared" si="13"/>
        <v>岩手県二戸市浄法寺町漆沢大久保</v>
      </c>
      <c r="M867">
        <v>0</v>
      </c>
      <c r="N867">
        <v>0</v>
      </c>
      <c r="O867">
        <v>0</v>
      </c>
      <c r="P867">
        <v>0</v>
      </c>
      <c r="Q867">
        <v>0</v>
      </c>
      <c r="R867">
        <v>0</v>
      </c>
    </row>
    <row r="868" spans="1:18" x14ac:dyDescent="0.15">
      <c r="A868">
        <v>3213</v>
      </c>
      <c r="B868">
        <v>2868</v>
      </c>
      <c r="C868">
        <v>286832</v>
      </c>
      <c r="D868" s="47" t="s">
        <v>5296</v>
      </c>
      <c r="E868" t="s">
        <v>67</v>
      </c>
      <c r="F868" t="s">
        <v>1685</v>
      </c>
      <c r="G868" t="s">
        <v>1737</v>
      </c>
      <c r="H868" t="s">
        <v>70</v>
      </c>
      <c r="I868" t="s">
        <v>1686</v>
      </c>
      <c r="J868" t="s">
        <v>1738</v>
      </c>
      <c r="L868" t="str">
        <f t="shared" si="13"/>
        <v>岩手県二戸市浄法寺町漆沢上平</v>
      </c>
      <c r="M868">
        <v>0</v>
      </c>
      <c r="N868">
        <v>0</v>
      </c>
      <c r="O868">
        <v>0</v>
      </c>
      <c r="P868">
        <v>0</v>
      </c>
      <c r="Q868">
        <v>0</v>
      </c>
      <c r="R868">
        <v>0</v>
      </c>
    </row>
    <row r="869" spans="1:18" x14ac:dyDescent="0.15">
      <c r="A869">
        <v>3213</v>
      </c>
      <c r="B869">
        <v>2868</v>
      </c>
      <c r="C869">
        <v>286845</v>
      </c>
      <c r="D869" s="47" t="s">
        <v>5297</v>
      </c>
      <c r="E869" t="s">
        <v>67</v>
      </c>
      <c r="F869" t="s">
        <v>1685</v>
      </c>
      <c r="G869" t="s">
        <v>1739</v>
      </c>
      <c r="H869" t="s">
        <v>70</v>
      </c>
      <c r="I869" t="s">
        <v>1686</v>
      </c>
      <c r="J869" t="s">
        <v>1740</v>
      </c>
      <c r="L869" t="str">
        <f t="shared" si="13"/>
        <v>岩手県二戸市浄法寺町漆沢上前田</v>
      </c>
      <c r="M869">
        <v>0</v>
      </c>
      <c r="N869">
        <v>0</v>
      </c>
      <c r="O869">
        <v>0</v>
      </c>
      <c r="P869">
        <v>0</v>
      </c>
      <c r="Q869">
        <v>0</v>
      </c>
      <c r="R869">
        <v>0</v>
      </c>
    </row>
    <row r="870" spans="1:18" x14ac:dyDescent="0.15">
      <c r="A870">
        <v>3213</v>
      </c>
      <c r="B870">
        <v>2868</v>
      </c>
      <c r="C870">
        <v>286831</v>
      </c>
      <c r="D870" s="47" t="s">
        <v>5298</v>
      </c>
      <c r="E870" t="s">
        <v>67</v>
      </c>
      <c r="F870" t="s">
        <v>1685</v>
      </c>
      <c r="G870" t="s">
        <v>1741</v>
      </c>
      <c r="H870" t="s">
        <v>70</v>
      </c>
      <c r="I870" t="s">
        <v>1686</v>
      </c>
      <c r="J870" t="s">
        <v>1742</v>
      </c>
      <c r="L870" t="str">
        <f t="shared" si="13"/>
        <v>岩手県二戸市浄法寺町漆沢下平</v>
      </c>
      <c r="M870">
        <v>0</v>
      </c>
      <c r="N870">
        <v>0</v>
      </c>
      <c r="O870">
        <v>0</v>
      </c>
      <c r="P870">
        <v>0</v>
      </c>
      <c r="Q870">
        <v>0</v>
      </c>
      <c r="R870">
        <v>0</v>
      </c>
    </row>
    <row r="871" spans="1:18" x14ac:dyDescent="0.15">
      <c r="A871">
        <v>3213</v>
      </c>
      <c r="B871">
        <v>2868</v>
      </c>
      <c r="C871">
        <v>286835</v>
      </c>
      <c r="D871" s="47" t="s">
        <v>5299</v>
      </c>
      <c r="E871" t="s">
        <v>67</v>
      </c>
      <c r="F871" t="s">
        <v>1685</v>
      </c>
      <c r="G871" t="s">
        <v>1743</v>
      </c>
      <c r="H871" t="s">
        <v>70</v>
      </c>
      <c r="I871" t="s">
        <v>1686</v>
      </c>
      <c r="J871" t="s">
        <v>1744</v>
      </c>
      <c r="L871" t="str">
        <f t="shared" si="13"/>
        <v>岩手県二戸市浄法寺町漆沢下モ前田</v>
      </c>
      <c r="M871">
        <v>0</v>
      </c>
      <c r="N871">
        <v>0</v>
      </c>
      <c r="O871">
        <v>0</v>
      </c>
      <c r="P871">
        <v>0</v>
      </c>
      <c r="Q871">
        <v>0</v>
      </c>
      <c r="R871">
        <v>0</v>
      </c>
    </row>
    <row r="872" spans="1:18" x14ac:dyDescent="0.15">
      <c r="A872">
        <v>3213</v>
      </c>
      <c r="B872">
        <v>2868</v>
      </c>
      <c r="C872">
        <v>286822</v>
      </c>
      <c r="D872" s="47" t="s">
        <v>5300</v>
      </c>
      <c r="E872" t="s">
        <v>67</v>
      </c>
      <c r="F872" t="s">
        <v>1685</v>
      </c>
      <c r="G872" t="s">
        <v>1745</v>
      </c>
      <c r="H872" t="s">
        <v>70</v>
      </c>
      <c r="I872" t="s">
        <v>1686</v>
      </c>
      <c r="J872" t="s">
        <v>1746</v>
      </c>
      <c r="L872" t="str">
        <f t="shared" si="13"/>
        <v>岩手県二戸市浄法寺町漆沢舘</v>
      </c>
      <c r="M872">
        <v>0</v>
      </c>
      <c r="N872">
        <v>0</v>
      </c>
      <c r="O872">
        <v>0</v>
      </c>
      <c r="P872">
        <v>0</v>
      </c>
      <c r="Q872">
        <v>0</v>
      </c>
      <c r="R872">
        <v>0</v>
      </c>
    </row>
    <row r="873" spans="1:18" x14ac:dyDescent="0.15">
      <c r="A873">
        <v>3213</v>
      </c>
      <c r="B873">
        <v>2868</v>
      </c>
      <c r="C873">
        <v>286842</v>
      </c>
      <c r="D873" s="47" t="s">
        <v>5301</v>
      </c>
      <c r="E873" t="s">
        <v>67</v>
      </c>
      <c r="F873" t="s">
        <v>1685</v>
      </c>
      <c r="G873" t="s">
        <v>1747</v>
      </c>
      <c r="H873" t="s">
        <v>70</v>
      </c>
      <c r="I873" t="s">
        <v>1686</v>
      </c>
      <c r="J873" t="s">
        <v>1748</v>
      </c>
      <c r="L873" t="str">
        <f t="shared" si="13"/>
        <v>岩手県二戸市浄法寺町漆沢中前田</v>
      </c>
      <c r="M873">
        <v>0</v>
      </c>
      <c r="N873">
        <v>0</v>
      </c>
      <c r="O873">
        <v>0</v>
      </c>
      <c r="P873">
        <v>0</v>
      </c>
      <c r="Q873">
        <v>0</v>
      </c>
      <c r="R873">
        <v>0</v>
      </c>
    </row>
    <row r="874" spans="1:18" x14ac:dyDescent="0.15">
      <c r="A874">
        <v>3213</v>
      </c>
      <c r="B874">
        <v>2868</v>
      </c>
      <c r="C874">
        <v>286985</v>
      </c>
      <c r="D874" s="47" t="s">
        <v>5302</v>
      </c>
      <c r="E874" t="s">
        <v>67</v>
      </c>
      <c r="F874" t="s">
        <v>1685</v>
      </c>
      <c r="G874" t="s">
        <v>1749</v>
      </c>
      <c r="H874" t="s">
        <v>70</v>
      </c>
      <c r="I874" t="s">
        <v>1686</v>
      </c>
      <c r="J874" t="s">
        <v>1750</v>
      </c>
      <c r="L874" t="str">
        <f t="shared" si="13"/>
        <v>岩手県二戸市浄法寺町漆畑</v>
      </c>
      <c r="M874">
        <v>0</v>
      </c>
      <c r="N874">
        <v>0</v>
      </c>
      <c r="O874">
        <v>0</v>
      </c>
      <c r="P874">
        <v>0</v>
      </c>
      <c r="Q874">
        <v>0</v>
      </c>
      <c r="R874">
        <v>0</v>
      </c>
    </row>
    <row r="875" spans="1:18" x14ac:dyDescent="0.15">
      <c r="A875">
        <v>3213</v>
      </c>
      <c r="B875">
        <v>2868</v>
      </c>
      <c r="C875">
        <v>286878</v>
      </c>
      <c r="D875" s="47" t="s">
        <v>5303</v>
      </c>
      <c r="E875" t="s">
        <v>67</v>
      </c>
      <c r="F875" t="s">
        <v>1685</v>
      </c>
      <c r="G875" t="s">
        <v>1751</v>
      </c>
      <c r="H875" t="s">
        <v>70</v>
      </c>
      <c r="I875" t="s">
        <v>1686</v>
      </c>
      <c r="J875" t="s">
        <v>1752</v>
      </c>
      <c r="L875" t="str">
        <f t="shared" si="13"/>
        <v>岩手県二戸市浄法寺町漆原</v>
      </c>
      <c r="M875">
        <v>0</v>
      </c>
      <c r="N875">
        <v>0</v>
      </c>
      <c r="O875">
        <v>0</v>
      </c>
      <c r="P875">
        <v>0</v>
      </c>
      <c r="Q875">
        <v>0</v>
      </c>
      <c r="R875">
        <v>0</v>
      </c>
    </row>
    <row r="876" spans="1:18" x14ac:dyDescent="0.15">
      <c r="A876">
        <v>3213</v>
      </c>
      <c r="B876">
        <v>2868</v>
      </c>
      <c r="C876">
        <v>286861</v>
      </c>
      <c r="D876" s="47" t="s">
        <v>5304</v>
      </c>
      <c r="E876" t="s">
        <v>67</v>
      </c>
      <c r="F876" t="s">
        <v>1685</v>
      </c>
      <c r="G876" t="s">
        <v>1753</v>
      </c>
      <c r="H876" t="s">
        <v>70</v>
      </c>
      <c r="I876" t="s">
        <v>1686</v>
      </c>
      <c r="J876" t="s">
        <v>1754</v>
      </c>
      <c r="L876" t="str">
        <f t="shared" si="13"/>
        <v>岩手県二戸市浄法寺町上野</v>
      </c>
      <c r="M876">
        <v>0</v>
      </c>
      <c r="N876">
        <v>0</v>
      </c>
      <c r="O876">
        <v>0</v>
      </c>
      <c r="P876">
        <v>0</v>
      </c>
      <c r="Q876">
        <v>0</v>
      </c>
      <c r="R876">
        <v>0</v>
      </c>
    </row>
    <row r="877" spans="1:18" x14ac:dyDescent="0.15">
      <c r="A877">
        <v>3213</v>
      </c>
      <c r="B877">
        <v>2868</v>
      </c>
      <c r="C877">
        <v>286873</v>
      </c>
      <c r="D877" s="47" t="s">
        <v>5305</v>
      </c>
      <c r="E877" t="s">
        <v>67</v>
      </c>
      <c r="F877" t="s">
        <v>1685</v>
      </c>
      <c r="G877" t="s">
        <v>1755</v>
      </c>
      <c r="H877" t="s">
        <v>70</v>
      </c>
      <c r="I877" t="s">
        <v>1686</v>
      </c>
      <c r="J877" t="s">
        <v>1756</v>
      </c>
      <c r="L877" t="str">
        <f t="shared" si="13"/>
        <v>岩手県二戸市浄法寺町大志田</v>
      </c>
      <c r="M877">
        <v>0</v>
      </c>
      <c r="N877">
        <v>0</v>
      </c>
      <c r="O877">
        <v>0</v>
      </c>
      <c r="P877">
        <v>0</v>
      </c>
      <c r="Q877">
        <v>0</v>
      </c>
      <c r="R877">
        <v>0</v>
      </c>
    </row>
    <row r="878" spans="1:18" x14ac:dyDescent="0.15">
      <c r="A878">
        <v>3213</v>
      </c>
      <c r="B878">
        <v>2868</v>
      </c>
      <c r="C878">
        <v>286919</v>
      </c>
      <c r="D878" s="47" t="s">
        <v>5306</v>
      </c>
      <c r="E878" t="s">
        <v>67</v>
      </c>
      <c r="F878" t="s">
        <v>1685</v>
      </c>
      <c r="G878" t="s">
        <v>1757</v>
      </c>
      <c r="H878" t="s">
        <v>70</v>
      </c>
      <c r="I878" t="s">
        <v>1686</v>
      </c>
      <c r="J878" t="s">
        <v>1758</v>
      </c>
      <c r="L878" t="str">
        <f t="shared" si="13"/>
        <v>岩手県二戸市浄法寺町大清水荒屋</v>
      </c>
      <c r="M878">
        <v>0</v>
      </c>
      <c r="N878">
        <v>0</v>
      </c>
      <c r="O878">
        <v>0</v>
      </c>
      <c r="P878">
        <v>0</v>
      </c>
      <c r="Q878">
        <v>0</v>
      </c>
      <c r="R878">
        <v>0</v>
      </c>
    </row>
    <row r="879" spans="1:18" x14ac:dyDescent="0.15">
      <c r="A879">
        <v>3213</v>
      </c>
      <c r="B879">
        <v>2868</v>
      </c>
      <c r="C879">
        <v>286916</v>
      </c>
      <c r="D879" s="47" t="s">
        <v>5307</v>
      </c>
      <c r="E879" t="s">
        <v>67</v>
      </c>
      <c r="F879" t="s">
        <v>1685</v>
      </c>
      <c r="G879" t="s">
        <v>1759</v>
      </c>
      <c r="H879" t="s">
        <v>70</v>
      </c>
      <c r="I879" t="s">
        <v>1686</v>
      </c>
      <c r="J879" t="s">
        <v>1760</v>
      </c>
      <c r="L879" t="str">
        <f t="shared" si="13"/>
        <v>岩手県二戸市浄法寺町大清水下モ平</v>
      </c>
      <c r="M879">
        <v>0</v>
      </c>
      <c r="N879">
        <v>0</v>
      </c>
      <c r="O879">
        <v>0</v>
      </c>
      <c r="P879">
        <v>0</v>
      </c>
      <c r="Q879">
        <v>0</v>
      </c>
      <c r="R879">
        <v>0</v>
      </c>
    </row>
    <row r="880" spans="1:18" x14ac:dyDescent="0.15">
      <c r="A880">
        <v>3213</v>
      </c>
      <c r="B880">
        <v>2868</v>
      </c>
      <c r="C880">
        <v>286929</v>
      </c>
      <c r="D880" s="47" t="s">
        <v>5308</v>
      </c>
      <c r="E880" t="s">
        <v>67</v>
      </c>
      <c r="F880" t="s">
        <v>1685</v>
      </c>
      <c r="G880" t="s">
        <v>1761</v>
      </c>
      <c r="H880" t="s">
        <v>70</v>
      </c>
      <c r="I880" t="s">
        <v>1686</v>
      </c>
      <c r="J880" t="s">
        <v>1762</v>
      </c>
      <c r="L880" t="str">
        <f t="shared" si="13"/>
        <v>岩手県二戸市浄法寺町大清水空久保</v>
      </c>
      <c r="M880">
        <v>0</v>
      </c>
      <c r="N880">
        <v>0</v>
      </c>
      <c r="O880">
        <v>0</v>
      </c>
      <c r="P880">
        <v>0</v>
      </c>
      <c r="Q880">
        <v>0</v>
      </c>
      <c r="R880">
        <v>0</v>
      </c>
    </row>
    <row r="881" spans="1:18" x14ac:dyDescent="0.15">
      <c r="A881">
        <v>3213</v>
      </c>
      <c r="B881">
        <v>2868</v>
      </c>
      <c r="C881">
        <v>286917</v>
      </c>
      <c r="D881" s="47" t="s">
        <v>5309</v>
      </c>
      <c r="E881" t="s">
        <v>67</v>
      </c>
      <c r="F881" t="s">
        <v>1685</v>
      </c>
      <c r="G881" t="s">
        <v>1763</v>
      </c>
      <c r="H881" t="s">
        <v>70</v>
      </c>
      <c r="I881" t="s">
        <v>1686</v>
      </c>
      <c r="J881" t="s">
        <v>1764</v>
      </c>
      <c r="L881" t="str">
        <f t="shared" si="13"/>
        <v>岩手県二戸市浄法寺町大清水前田</v>
      </c>
      <c r="M881">
        <v>0</v>
      </c>
      <c r="N881">
        <v>0</v>
      </c>
      <c r="O881">
        <v>0</v>
      </c>
      <c r="P881">
        <v>0</v>
      </c>
      <c r="Q881">
        <v>0</v>
      </c>
      <c r="R881">
        <v>0</v>
      </c>
    </row>
    <row r="882" spans="1:18" x14ac:dyDescent="0.15">
      <c r="A882">
        <v>3213</v>
      </c>
      <c r="B882">
        <v>2868</v>
      </c>
      <c r="C882">
        <v>286813</v>
      </c>
      <c r="D882" s="47" t="s">
        <v>5310</v>
      </c>
      <c r="E882" t="s">
        <v>67</v>
      </c>
      <c r="F882" t="s">
        <v>1685</v>
      </c>
      <c r="G882" t="s">
        <v>1765</v>
      </c>
      <c r="H882" t="s">
        <v>70</v>
      </c>
      <c r="I882" t="s">
        <v>1686</v>
      </c>
      <c r="J882" t="s">
        <v>1766</v>
      </c>
      <c r="L882" t="str">
        <f t="shared" si="13"/>
        <v>岩手県二戸市浄法寺町大平</v>
      </c>
      <c r="M882">
        <v>0</v>
      </c>
      <c r="N882">
        <v>0</v>
      </c>
      <c r="O882">
        <v>0</v>
      </c>
      <c r="P882">
        <v>0</v>
      </c>
      <c r="Q882">
        <v>0</v>
      </c>
      <c r="R882">
        <v>0</v>
      </c>
    </row>
    <row r="883" spans="1:18" x14ac:dyDescent="0.15">
      <c r="A883">
        <v>3213</v>
      </c>
      <c r="B883">
        <v>2868</v>
      </c>
      <c r="C883">
        <v>286958</v>
      </c>
      <c r="D883" s="47" t="s">
        <v>5311</v>
      </c>
      <c r="E883" t="s">
        <v>67</v>
      </c>
      <c r="F883" t="s">
        <v>1685</v>
      </c>
      <c r="G883" t="s">
        <v>1767</v>
      </c>
      <c r="H883" t="s">
        <v>70</v>
      </c>
      <c r="I883" t="s">
        <v>1686</v>
      </c>
      <c r="J883" t="s">
        <v>1768</v>
      </c>
      <c r="L883" t="str">
        <f t="shared" si="13"/>
        <v>岩手県二戸市浄法寺町大手</v>
      </c>
      <c r="M883">
        <v>0</v>
      </c>
      <c r="N883">
        <v>0</v>
      </c>
      <c r="O883">
        <v>0</v>
      </c>
      <c r="P883">
        <v>0</v>
      </c>
      <c r="Q883">
        <v>0</v>
      </c>
      <c r="R883">
        <v>0</v>
      </c>
    </row>
    <row r="884" spans="1:18" x14ac:dyDescent="0.15">
      <c r="A884">
        <v>3213</v>
      </c>
      <c r="B884">
        <v>2868</v>
      </c>
      <c r="C884">
        <v>286937</v>
      </c>
      <c r="D884" s="47" t="s">
        <v>5312</v>
      </c>
      <c r="E884" t="s">
        <v>67</v>
      </c>
      <c r="F884" t="s">
        <v>1685</v>
      </c>
      <c r="G884" t="s">
        <v>1769</v>
      </c>
      <c r="H884" t="s">
        <v>70</v>
      </c>
      <c r="I884" t="s">
        <v>1686</v>
      </c>
      <c r="J884" t="s">
        <v>1770</v>
      </c>
      <c r="L884" t="str">
        <f t="shared" si="13"/>
        <v>岩手県二戸市浄法寺町大畑</v>
      </c>
      <c r="M884">
        <v>0</v>
      </c>
      <c r="N884">
        <v>0</v>
      </c>
      <c r="O884">
        <v>0</v>
      </c>
      <c r="P884">
        <v>0</v>
      </c>
      <c r="Q884">
        <v>0</v>
      </c>
      <c r="R884">
        <v>0</v>
      </c>
    </row>
    <row r="885" spans="1:18" x14ac:dyDescent="0.15">
      <c r="A885">
        <v>3213</v>
      </c>
      <c r="B885">
        <v>2868</v>
      </c>
      <c r="C885">
        <v>286849</v>
      </c>
      <c r="D885" s="47" t="s">
        <v>5313</v>
      </c>
      <c r="E885" t="s">
        <v>67</v>
      </c>
      <c r="F885" t="s">
        <v>1685</v>
      </c>
      <c r="G885" t="s">
        <v>1771</v>
      </c>
      <c r="H885" t="s">
        <v>70</v>
      </c>
      <c r="I885" t="s">
        <v>1686</v>
      </c>
      <c r="J885" t="s">
        <v>1772</v>
      </c>
      <c r="L885" t="str">
        <f t="shared" si="13"/>
        <v>岩手県二戸市浄法寺町岡本</v>
      </c>
      <c r="M885">
        <v>0</v>
      </c>
      <c r="N885">
        <v>0</v>
      </c>
      <c r="O885">
        <v>0</v>
      </c>
      <c r="P885">
        <v>0</v>
      </c>
      <c r="Q885">
        <v>0</v>
      </c>
      <c r="R885">
        <v>0</v>
      </c>
    </row>
    <row r="886" spans="1:18" x14ac:dyDescent="0.15">
      <c r="A886">
        <v>3213</v>
      </c>
      <c r="B886">
        <v>2868</v>
      </c>
      <c r="C886">
        <v>286844</v>
      </c>
      <c r="D886" s="47" t="s">
        <v>5314</v>
      </c>
      <c r="E886" t="s">
        <v>67</v>
      </c>
      <c r="F886" t="s">
        <v>1685</v>
      </c>
      <c r="G886" t="s">
        <v>1773</v>
      </c>
      <c r="H886" t="s">
        <v>70</v>
      </c>
      <c r="I886" t="s">
        <v>1686</v>
      </c>
      <c r="J886" t="s">
        <v>1774</v>
      </c>
      <c r="L886" t="str">
        <f t="shared" si="13"/>
        <v>岩手県二戸市浄法寺町岡本前田</v>
      </c>
      <c r="M886">
        <v>0</v>
      </c>
      <c r="N886">
        <v>0</v>
      </c>
      <c r="O886">
        <v>0</v>
      </c>
      <c r="P886">
        <v>0</v>
      </c>
      <c r="Q886">
        <v>0</v>
      </c>
      <c r="R886">
        <v>0</v>
      </c>
    </row>
    <row r="887" spans="1:18" x14ac:dyDescent="0.15">
      <c r="A887">
        <v>3213</v>
      </c>
      <c r="B887">
        <v>2868</v>
      </c>
      <c r="C887">
        <v>286939</v>
      </c>
      <c r="D887" s="47" t="s">
        <v>5315</v>
      </c>
      <c r="E887" t="s">
        <v>67</v>
      </c>
      <c r="F887" t="s">
        <v>1685</v>
      </c>
      <c r="G887" t="s">
        <v>1775</v>
      </c>
      <c r="H887" t="s">
        <v>70</v>
      </c>
      <c r="I887" t="s">
        <v>1686</v>
      </c>
      <c r="J887" t="s">
        <v>1776</v>
      </c>
      <c r="L887" t="str">
        <f t="shared" si="13"/>
        <v>岩手県二戸市浄法寺町長流部</v>
      </c>
      <c r="M887">
        <v>0</v>
      </c>
      <c r="N887">
        <v>0</v>
      </c>
      <c r="O887">
        <v>0</v>
      </c>
      <c r="P887">
        <v>0</v>
      </c>
      <c r="Q887">
        <v>0</v>
      </c>
      <c r="R887">
        <v>0</v>
      </c>
    </row>
    <row r="888" spans="1:18" x14ac:dyDescent="0.15">
      <c r="A888">
        <v>3213</v>
      </c>
      <c r="B888">
        <v>2868</v>
      </c>
      <c r="C888">
        <v>286942</v>
      </c>
      <c r="D888" s="47" t="s">
        <v>5316</v>
      </c>
      <c r="E888" t="s">
        <v>67</v>
      </c>
      <c r="F888" t="s">
        <v>1685</v>
      </c>
      <c r="G888" t="s">
        <v>1777</v>
      </c>
      <c r="H888" t="s">
        <v>70</v>
      </c>
      <c r="I888" t="s">
        <v>1686</v>
      </c>
      <c r="J888" t="s">
        <v>1778</v>
      </c>
      <c r="L888" t="str">
        <f t="shared" si="13"/>
        <v>岩手県二戸市浄法寺町御山久保</v>
      </c>
      <c r="M888">
        <v>0</v>
      </c>
      <c r="N888">
        <v>0</v>
      </c>
      <c r="O888">
        <v>0</v>
      </c>
      <c r="P888">
        <v>0</v>
      </c>
      <c r="Q888">
        <v>0</v>
      </c>
      <c r="R888">
        <v>0</v>
      </c>
    </row>
    <row r="889" spans="1:18" x14ac:dyDescent="0.15">
      <c r="A889">
        <v>3213</v>
      </c>
      <c r="B889">
        <v>2868</v>
      </c>
      <c r="C889">
        <v>286938</v>
      </c>
      <c r="D889" s="47" t="s">
        <v>5317</v>
      </c>
      <c r="E889" t="s">
        <v>67</v>
      </c>
      <c r="F889" t="s">
        <v>1685</v>
      </c>
      <c r="G889" t="s">
        <v>1779</v>
      </c>
      <c r="H889" t="s">
        <v>70</v>
      </c>
      <c r="I889" t="s">
        <v>1686</v>
      </c>
      <c r="J889" t="s">
        <v>1780</v>
      </c>
      <c r="L889" t="str">
        <f t="shared" si="13"/>
        <v>岩手県二戸市浄法寺町御山上平</v>
      </c>
      <c r="M889">
        <v>0</v>
      </c>
      <c r="N889">
        <v>0</v>
      </c>
      <c r="O889">
        <v>0</v>
      </c>
      <c r="P889">
        <v>0</v>
      </c>
      <c r="Q889">
        <v>0</v>
      </c>
      <c r="R889">
        <v>0</v>
      </c>
    </row>
    <row r="890" spans="1:18" x14ac:dyDescent="0.15">
      <c r="A890">
        <v>3213</v>
      </c>
      <c r="B890">
        <v>2868</v>
      </c>
      <c r="C890">
        <v>286933</v>
      </c>
      <c r="D890" s="47" t="s">
        <v>5318</v>
      </c>
      <c r="E890" t="s">
        <v>67</v>
      </c>
      <c r="F890" t="s">
        <v>1685</v>
      </c>
      <c r="G890" t="s">
        <v>1781</v>
      </c>
      <c r="H890" t="s">
        <v>70</v>
      </c>
      <c r="I890" t="s">
        <v>1686</v>
      </c>
      <c r="J890" t="s">
        <v>1782</v>
      </c>
      <c r="L890" t="str">
        <f t="shared" si="13"/>
        <v>岩手県二戸市浄法寺町御山上野</v>
      </c>
      <c r="M890">
        <v>0</v>
      </c>
      <c r="N890">
        <v>0</v>
      </c>
      <c r="O890">
        <v>0</v>
      </c>
      <c r="P890">
        <v>0</v>
      </c>
      <c r="Q890">
        <v>0</v>
      </c>
      <c r="R890">
        <v>0</v>
      </c>
    </row>
    <row r="891" spans="1:18" x14ac:dyDescent="0.15">
      <c r="A891">
        <v>3213</v>
      </c>
      <c r="B891">
        <v>2868</v>
      </c>
      <c r="C891">
        <v>286952</v>
      </c>
      <c r="D891" s="47" t="s">
        <v>5319</v>
      </c>
      <c r="E891" t="s">
        <v>67</v>
      </c>
      <c r="F891" t="s">
        <v>1685</v>
      </c>
      <c r="G891" t="s">
        <v>1783</v>
      </c>
      <c r="H891" t="s">
        <v>70</v>
      </c>
      <c r="I891" t="s">
        <v>1686</v>
      </c>
      <c r="J891" t="s">
        <v>1784</v>
      </c>
      <c r="L891" t="str">
        <f t="shared" si="13"/>
        <v>岩手県二戸市浄法寺町御山大久保</v>
      </c>
      <c r="M891">
        <v>0</v>
      </c>
      <c r="N891">
        <v>0</v>
      </c>
      <c r="O891">
        <v>0</v>
      </c>
      <c r="P891">
        <v>0</v>
      </c>
      <c r="Q891">
        <v>0</v>
      </c>
      <c r="R891">
        <v>0</v>
      </c>
    </row>
    <row r="892" spans="1:18" x14ac:dyDescent="0.15">
      <c r="A892">
        <v>3213</v>
      </c>
      <c r="B892">
        <v>2868</v>
      </c>
      <c r="C892">
        <v>286935</v>
      </c>
      <c r="D892" s="47" t="s">
        <v>5320</v>
      </c>
      <c r="E892" t="s">
        <v>67</v>
      </c>
      <c r="F892" t="s">
        <v>1685</v>
      </c>
      <c r="G892" t="s">
        <v>1785</v>
      </c>
      <c r="H892" t="s">
        <v>70</v>
      </c>
      <c r="I892" t="s">
        <v>1686</v>
      </c>
      <c r="J892" t="s">
        <v>1786</v>
      </c>
      <c r="L892" t="str">
        <f t="shared" si="13"/>
        <v>岩手県二戸市浄法寺町御山下前田</v>
      </c>
      <c r="M892">
        <v>0</v>
      </c>
      <c r="N892">
        <v>0</v>
      </c>
      <c r="O892">
        <v>0</v>
      </c>
      <c r="P892">
        <v>0</v>
      </c>
      <c r="Q892">
        <v>0</v>
      </c>
      <c r="R892">
        <v>0</v>
      </c>
    </row>
    <row r="893" spans="1:18" x14ac:dyDescent="0.15">
      <c r="A893">
        <v>3213</v>
      </c>
      <c r="B893">
        <v>2868</v>
      </c>
      <c r="C893">
        <v>286948</v>
      </c>
      <c r="D893" s="47" t="s">
        <v>5321</v>
      </c>
      <c r="E893" t="s">
        <v>67</v>
      </c>
      <c r="F893" t="s">
        <v>1685</v>
      </c>
      <c r="G893" t="s">
        <v>1787</v>
      </c>
      <c r="H893" t="s">
        <v>70</v>
      </c>
      <c r="I893" t="s">
        <v>1686</v>
      </c>
      <c r="J893" t="s">
        <v>1788</v>
      </c>
      <c r="L893" t="str">
        <f t="shared" si="13"/>
        <v>岩手県二戸市浄法寺町御山舘</v>
      </c>
      <c r="M893">
        <v>0</v>
      </c>
      <c r="N893">
        <v>0</v>
      </c>
      <c r="O893">
        <v>0</v>
      </c>
      <c r="P893">
        <v>0</v>
      </c>
      <c r="Q893">
        <v>0</v>
      </c>
      <c r="R893">
        <v>0</v>
      </c>
    </row>
    <row r="894" spans="1:18" x14ac:dyDescent="0.15">
      <c r="A894">
        <v>3213</v>
      </c>
      <c r="B894">
        <v>2868</v>
      </c>
      <c r="C894">
        <v>286941</v>
      </c>
      <c r="D894" s="47" t="s">
        <v>5322</v>
      </c>
      <c r="E894" t="s">
        <v>67</v>
      </c>
      <c r="F894" t="s">
        <v>1685</v>
      </c>
      <c r="G894" t="s">
        <v>1789</v>
      </c>
      <c r="H894" t="s">
        <v>70</v>
      </c>
      <c r="I894" t="s">
        <v>1686</v>
      </c>
      <c r="J894" t="s">
        <v>1790</v>
      </c>
      <c r="L894" t="str">
        <f t="shared" si="13"/>
        <v>岩手県二戸市浄法寺町御山中前田</v>
      </c>
      <c r="M894">
        <v>0</v>
      </c>
      <c r="N894">
        <v>0</v>
      </c>
      <c r="O894">
        <v>0</v>
      </c>
      <c r="P894">
        <v>0</v>
      </c>
      <c r="Q894">
        <v>0</v>
      </c>
      <c r="R894">
        <v>0</v>
      </c>
    </row>
    <row r="895" spans="1:18" x14ac:dyDescent="0.15">
      <c r="A895">
        <v>3213</v>
      </c>
      <c r="B895">
        <v>2868</v>
      </c>
      <c r="C895">
        <v>286949</v>
      </c>
      <c r="D895" s="47" t="s">
        <v>5323</v>
      </c>
      <c r="E895" t="s">
        <v>67</v>
      </c>
      <c r="F895" t="s">
        <v>1685</v>
      </c>
      <c r="G895" t="s">
        <v>1791</v>
      </c>
      <c r="H895" t="s">
        <v>70</v>
      </c>
      <c r="I895" t="s">
        <v>1686</v>
      </c>
      <c r="J895" t="s">
        <v>1792</v>
      </c>
      <c r="L895" t="str">
        <f t="shared" si="13"/>
        <v>岩手県二戸市浄法寺町御山前田</v>
      </c>
      <c r="M895">
        <v>0</v>
      </c>
      <c r="N895">
        <v>0</v>
      </c>
      <c r="O895">
        <v>0</v>
      </c>
      <c r="P895">
        <v>0</v>
      </c>
      <c r="Q895">
        <v>0</v>
      </c>
      <c r="R895">
        <v>0</v>
      </c>
    </row>
    <row r="896" spans="1:18" x14ac:dyDescent="0.15">
      <c r="A896">
        <v>3213</v>
      </c>
      <c r="B896">
        <v>2868</v>
      </c>
      <c r="C896">
        <v>286966</v>
      </c>
      <c r="D896" s="47" t="s">
        <v>5324</v>
      </c>
      <c r="E896" t="s">
        <v>67</v>
      </c>
      <c r="F896" t="s">
        <v>1685</v>
      </c>
      <c r="G896" t="s">
        <v>1793</v>
      </c>
      <c r="H896" t="s">
        <v>70</v>
      </c>
      <c r="I896" t="s">
        <v>1686</v>
      </c>
      <c r="J896" t="s">
        <v>1794</v>
      </c>
      <c r="L896" t="str">
        <f t="shared" si="13"/>
        <v>岩手県二戸市浄法寺町海上</v>
      </c>
      <c r="M896">
        <v>0</v>
      </c>
      <c r="N896">
        <v>0</v>
      </c>
      <c r="O896">
        <v>0</v>
      </c>
      <c r="P896">
        <v>0</v>
      </c>
      <c r="Q896">
        <v>0</v>
      </c>
      <c r="R896">
        <v>0</v>
      </c>
    </row>
    <row r="897" spans="1:18" x14ac:dyDescent="0.15">
      <c r="A897">
        <v>3213</v>
      </c>
      <c r="B897">
        <v>2868</v>
      </c>
      <c r="C897">
        <v>286957</v>
      </c>
      <c r="D897" s="47" t="s">
        <v>5325</v>
      </c>
      <c r="E897" t="s">
        <v>67</v>
      </c>
      <c r="F897" t="s">
        <v>1685</v>
      </c>
      <c r="G897" t="s">
        <v>1795</v>
      </c>
      <c r="H897" t="s">
        <v>70</v>
      </c>
      <c r="I897" t="s">
        <v>1686</v>
      </c>
      <c r="J897" t="s">
        <v>1796</v>
      </c>
      <c r="L897" t="str">
        <f t="shared" si="13"/>
        <v>岩手県二戸市浄法寺町海上田</v>
      </c>
      <c r="M897">
        <v>0</v>
      </c>
      <c r="N897">
        <v>0</v>
      </c>
      <c r="O897">
        <v>0</v>
      </c>
      <c r="P897">
        <v>0</v>
      </c>
      <c r="Q897">
        <v>0</v>
      </c>
      <c r="R897">
        <v>0</v>
      </c>
    </row>
    <row r="898" spans="1:18" x14ac:dyDescent="0.15">
      <c r="A898">
        <v>3213</v>
      </c>
      <c r="B898">
        <v>2868</v>
      </c>
      <c r="C898">
        <v>286968</v>
      </c>
      <c r="D898" s="47" t="s">
        <v>5326</v>
      </c>
      <c r="E898" t="s">
        <v>67</v>
      </c>
      <c r="F898" t="s">
        <v>1685</v>
      </c>
      <c r="G898" t="s">
        <v>1797</v>
      </c>
      <c r="H898" t="s">
        <v>70</v>
      </c>
      <c r="I898" t="s">
        <v>1686</v>
      </c>
      <c r="J898" t="s">
        <v>1798</v>
      </c>
      <c r="L898" t="str">
        <f t="shared" si="13"/>
        <v>岩手県二戸市浄法寺町海上前田</v>
      </c>
      <c r="M898">
        <v>0</v>
      </c>
      <c r="N898">
        <v>0</v>
      </c>
      <c r="O898">
        <v>0</v>
      </c>
      <c r="P898">
        <v>0</v>
      </c>
      <c r="Q898">
        <v>0</v>
      </c>
      <c r="R898">
        <v>0</v>
      </c>
    </row>
    <row r="899" spans="1:18" x14ac:dyDescent="0.15">
      <c r="A899">
        <v>3213</v>
      </c>
      <c r="B899">
        <v>2868</v>
      </c>
      <c r="C899">
        <v>286818</v>
      </c>
      <c r="D899" s="47" t="s">
        <v>5327</v>
      </c>
      <c r="E899" t="s">
        <v>67</v>
      </c>
      <c r="F899" t="s">
        <v>1685</v>
      </c>
      <c r="G899" t="s">
        <v>1799</v>
      </c>
      <c r="H899" t="s">
        <v>70</v>
      </c>
      <c r="I899" t="s">
        <v>1686</v>
      </c>
      <c r="J899" t="s">
        <v>1800</v>
      </c>
      <c r="L899" t="str">
        <f t="shared" ref="L899:L962" si="14">H899&amp;I899&amp;J899</f>
        <v>岩手県二戸市浄法寺町鏡田</v>
      </c>
      <c r="M899">
        <v>0</v>
      </c>
      <c r="N899">
        <v>0</v>
      </c>
      <c r="O899">
        <v>0</v>
      </c>
      <c r="P899">
        <v>0</v>
      </c>
      <c r="Q899">
        <v>0</v>
      </c>
      <c r="R899">
        <v>0</v>
      </c>
    </row>
    <row r="900" spans="1:18" x14ac:dyDescent="0.15">
      <c r="A900">
        <v>3213</v>
      </c>
      <c r="B900">
        <v>2868</v>
      </c>
      <c r="C900">
        <v>286984</v>
      </c>
      <c r="D900" s="47" t="s">
        <v>5328</v>
      </c>
      <c r="E900" t="s">
        <v>67</v>
      </c>
      <c r="F900" t="s">
        <v>1685</v>
      </c>
      <c r="G900" t="s">
        <v>1801</v>
      </c>
      <c r="H900" t="s">
        <v>70</v>
      </c>
      <c r="I900" t="s">
        <v>1686</v>
      </c>
      <c r="J900" t="s">
        <v>1802</v>
      </c>
      <c r="L900" t="str">
        <f t="shared" si="14"/>
        <v>岩手県二戸市浄法寺町柿ノ木平</v>
      </c>
      <c r="M900">
        <v>0</v>
      </c>
      <c r="N900">
        <v>0</v>
      </c>
      <c r="O900">
        <v>0</v>
      </c>
      <c r="P900">
        <v>0</v>
      </c>
      <c r="Q900">
        <v>0</v>
      </c>
      <c r="R900">
        <v>0</v>
      </c>
    </row>
    <row r="901" spans="1:18" x14ac:dyDescent="0.15">
      <c r="A901">
        <v>3213</v>
      </c>
      <c r="B901">
        <v>2868</v>
      </c>
      <c r="C901">
        <v>286955</v>
      </c>
      <c r="D901" s="47" t="s">
        <v>5329</v>
      </c>
      <c r="E901" t="s">
        <v>67</v>
      </c>
      <c r="F901" t="s">
        <v>1685</v>
      </c>
      <c r="G901" t="s">
        <v>1803</v>
      </c>
      <c r="H901" t="s">
        <v>70</v>
      </c>
      <c r="I901" t="s">
        <v>1686</v>
      </c>
      <c r="J901" t="s">
        <v>1804</v>
      </c>
      <c r="L901" t="str">
        <f t="shared" si="14"/>
        <v>岩手県二戸市浄法寺町桂平</v>
      </c>
      <c r="M901">
        <v>0</v>
      </c>
      <c r="N901">
        <v>0</v>
      </c>
      <c r="O901">
        <v>0</v>
      </c>
      <c r="P901">
        <v>0</v>
      </c>
      <c r="Q901">
        <v>0</v>
      </c>
      <c r="R901">
        <v>0</v>
      </c>
    </row>
    <row r="902" spans="1:18" x14ac:dyDescent="0.15">
      <c r="A902">
        <v>3213</v>
      </c>
      <c r="B902">
        <v>2868</v>
      </c>
      <c r="C902">
        <v>286906</v>
      </c>
      <c r="D902" s="47" t="s">
        <v>5330</v>
      </c>
      <c r="E902" t="s">
        <v>67</v>
      </c>
      <c r="F902" t="s">
        <v>1685</v>
      </c>
      <c r="G902" t="s">
        <v>1805</v>
      </c>
      <c r="H902" t="s">
        <v>70</v>
      </c>
      <c r="I902" t="s">
        <v>1686</v>
      </c>
      <c r="J902" t="s">
        <v>1806</v>
      </c>
      <c r="L902" t="str">
        <f t="shared" si="14"/>
        <v>岩手県二戸市浄法寺町上杉沢</v>
      </c>
      <c r="M902">
        <v>0</v>
      </c>
      <c r="N902">
        <v>0</v>
      </c>
      <c r="O902">
        <v>0</v>
      </c>
      <c r="P902">
        <v>0</v>
      </c>
      <c r="Q902">
        <v>0</v>
      </c>
      <c r="R902">
        <v>0</v>
      </c>
    </row>
    <row r="903" spans="1:18" x14ac:dyDescent="0.15">
      <c r="A903">
        <v>3213</v>
      </c>
      <c r="B903">
        <v>2868</v>
      </c>
      <c r="C903">
        <v>286856</v>
      </c>
      <c r="D903" s="47" t="s">
        <v>5331</v>
      </c>
      <c r="E903" t="s">
        <v>67</v>
      </c>
      <c r="F903" t="s">
        <v>1685</v>
      </c>
      <c r="G903" t="s">
        <v>1807</v>
      </c>
      <c r="H903" t="s">
        <v>70</v>
      </c>
      <c r="I903" t="s">
        <v>1686</v>
      </c>
      <c r="J903" t="s">
        <v>1808</v>
      </c>
      <c r="L903" t="str">
        <f t="shared" si="14"/>
        <v>岩手県二戸市浄法寺町上外野</v>
      </c>
      <c r="M903">
        <v>0</v>
      </c>
      <c r="N903">
        <v>0</v>
      </c>
      <c r="O903">
        <v>0</v>
      </c>
      <c r="P903">
        <v>0</v>
      </c>
      <c r="Q903">
        <v>0</v>
      </c>
      <c r="R903">
        <v>0</v>
      </c>
    </row>
    <row r="904" spans="1:18" x14ac:dyDescent="0.15">
      <c r="A904">
        <v>3213</v>
      </c>
      <c r="B904">
        <v>2868</v>
      </c>
      <c r="C904">
        <v>286911</v>
      </c>
      <c r="D904" s="47" t="s">
        <v>5332</v>
      </c>
      <c r="E904" t="s">
        <v>67</v>
      </c>
      <c r="F904" t="s">
        <v>1685</v>
      </c>
      <c r="G904" t="s">
        <v>1809</v>
      </c>
      <c r="H904" t="s">
        <v>70</v>
      </c>
      <c r="I904" t="s">
        <v>1686</v>
      </c>
      <c r="J904" t="s">
        <v>1810</v>
      </c>
      <c r="L904" t="str">
        <f t="shared" si="14"/>
        <v>岩手県二戸市浄法寺町上前田</v>
      </c>
      <c r="M904">
        <v>0</v>
      </c>
      <c r="N904">
        <v>0</v>
      </c>
      <c r="O904">
        <v>0</v>
      </c>
      <c r="P904">
        <v>0</v>
      </c>
      <c r="Q904">
        <v>0</v>
      </c>
      <c r="R904">
        <v>0</v>
      </c>
    </row>
    <row r="905" spans="1:18" x14ac:dyDescent="0.15">
      <c r="A905">
        <v>3213</v>
      </c>
      <c r="B905">
        <v>2868</v>
      </c>
      <c r="C905">
        <v>286816</v>
      </c>
      <c r="D905" s="47" t="s">
        <v>5333</v>
      </c>
      <c r="E905" t="s">
        <v>67</v>
      </c>
      <c r="F905" t="s">
        <v>1685</v>
      </c>
      <c r="G905" t="s">
        <v>1811</v>
      </c>
      <c r="H905" t="s">
        <v>70</v>
      </c>
      <c r="I905" t="s">
        <v>1686</v>
      </c>
      <c r="J905" t="s">
        <v>1812</v>
      </c>
      <c r="L905" t="str">
        <f t="shared" si="14"/>
        <v>岩手県二戸市浄法寺町上谷地</v>
      </c>
      <c r="M905">
        <v>0</v>
      </c>
      <c r="N905">
        <v>0</v>
      </c>
      <c r="O905">
        <v>0</v>
      </c>
      <c r="P905">
        <v>0</v>
      </c>
      <c r="Q905">
        <v>0</v>
      </c>
      <c r="R905">
        <v>0</v>
      </c>
    </row>
    <row r="906" spans="1:18" x14ac:dyDescent="0.15">
      <c r="A906">
        <v>3213</v>
      </c>
      <c r="B906">
        <v>2868</v>
      </c>
      <c r="C906">
        <v>286826</v>
      </c>
      <c r="D906" s="47" t="s">
        <v>5334</v>
      </c>
      <c r="E906" t="s">
        <v>67</v>
      </c>
      <c r="F906" t="s">
        <v>1685</v>
      </c>
      <c r="G906" t="s">
        <v>1813</v>
      </c>
      <c r="H906" t="s">
        <v>70</v>
      </c>
      <c r="I906" t="s">
        <v>1686</v>
      </c>
      <c r="J906" t="s">
        <v>1814</v>
      </c>
      <c r="L906" t="str">
        <f t="shared" si="14"/>
        <v>岩手県二戸市浄法寺町川又</v>
      </c>
      <c r="M906">
        <v>0</v>
      </c>
      <c r="N906">
        <v>0</v>
      </c>
      <c r="O906">
        <v>0</v>
      </c>
      <c r="P906">
        <v>0</v>
      </c>
      <c r="Q906">
        <v>0</v>
      </c>
      <c r="R906">
        <v>0</v>
      </c>
    </row>
    <row r="907" spans="1:18" x14ac:dyDescent="0.15">
      <c r="A907">
        <v>3213</v>
      </c>
      <c r="B907">
        <v>2868</v>
      </c>
      <c r="C907">
        <v>286926</v>
      </c>
      <c r="D907" s="47" t="s">
        <v>5335</v>
      </c>
      <c r="E907" t="s">
        <v>67</v>
      </c>
      <c r="F907" t="s">
        <v>1685</v>
      </c>
      <c r="G907" t="s">
        <v>1815</v>
      </c>
      <c r="H907" t="s">
        <v>70</v>
      </c>
      <c r="I907" t="s">
        <v>1686</v>
      </c>
      <c r="J907" t="s">
        <v>1816</v>
      </c>
      <c r="L907" t="str">
        <f t="shared" si="14"/>
        <v>岩手県二戸市浄法寺町門崎</v>
      </c>
      <c r="M907">
        <v>0</v>
      </c>
      <c r="N907">
        <v>0</v>
      </c>
      <c r="O907">
        <v>0</v>
      </c>
      <c r="P907">
        <v>0</v>
      </c>
      <c r="Q907">
        <v>0</v>
      </c>
      <c r="R907">
        <v>0</v>
      </c>
    </row>
    <row r="908" spans="1:18" x14ac:dyDescent="0.15">
      <c r="A908">
        <v>3213</v>
      </c>
      <c r="B908">
        <v>2868</v>
      </c>
      <c r="C908">
        <v>286953</v>
      </c>
      <c r="D908" s="47" t="s">
        <v>5336</v>
      </c>
      <c r="E908" t="s">
        <v>67</v>
      </c>
      <c r="F908" t="s">
        <v>1685</v>
      </c>
      <c r="G908" t="s">
        <v>1817</v>
      </c>
      <c r="H908" t="s">
        <v>70</v>
      </c>
      <c r="I908" t="s">
        <v>1686</v>
      </c>
      <c r="J908" t="s">
        <v>1818</v>
      </c>
      <c r="L908" t="str">
        <f t="shared" si="14"/>
        <v>岩手県二戸市浄法寺町木沢畑向</v>
      </c>
      <c r="M908">
        <v>0</v>
      </c>
      <c r="N908">
        <v>0</v>
      </c>
      <c r="O908">
        <v>0</v>
      </c>
      <c r="P908">
        <v>0</v>
      </c>
      <c r="Q908">
        <v>0</v>
      </c>
      <c r="R908">
        <v>0</v>
      </c>
    </row>
    <row r="909" spans="1:18" x14ac:dyDescent="0.15">
      <c r="A909">
        <v>3213</v>
      </c>
      <c r="B909">
        <v>2868</v>
      </c>
      <c r="C909">
        <v>286814</v>
      </c>
      <c r="D909" s="47" t="s">
        <v>5337</v>
      </c>
      <c r="E909" t="s">
        <v>67</v>
      </c>
      <c r="F909" t="s">
        <v>1685</v>
      </c>
      <c r="G909" t="s">
        <v>1819</v>
      </c>
      <c r="H909" t="s">
        <v>70</v>
      </c>
      <c r="I909" t="s">
        <v>1686</v>
      </c>
      <c r="J909" t="s">
        <v>1820</v>
      </c>
      <c r="L909" t="str">
        <f t="shared" si="14"/>
        <v>岩手県二戸市浄法寺町北村</v>
      </c>
      <c r="M909">
        <v>0</v>
      </c>
      <c r="N909">
        <v>0</v>
      </c>
      <c r="O909">
        <v>0</v>
      </c>
      <c r="P909">
        <v>0</v>
      </c>
      <c r="Q909">
        <v>0</v>
      </c>
      <c r="R909">
        <v>0</v>
      </c>
    </row>
    <row r="910" spans="1:18" x14ac:dyDescent="0.15">
      <c r="A910">
        <v>3213</v>
      </c>
      <c r="B910">
        <v>2868</v>
      </c>
      <c r="C910">
        <v>286981</v>
      </c>
      <c r="D910" s="47" t="s">
        <v>5338</v>
      </c>
      <c r="E910" t="s">
        <v>67</v>
      </c>
      <c r="F910" t="s">
        <v>1685</v>
      </c>
      <c r="G910" t="s">
        <v>1821</v>
      </c>
      <c r="H910" t="s">
        <v>70</v>
      </c>
      <c r="I910" t="s">
        <v>1686</v>
      </c>
      <c r="J910" t="s">
        <v>1822</v>
      </c>
      <c r="L910" t="str">
        <f t="shared" si="14"/>
        <v>岩手県二戸市浄法寺町五庵</v>
      </c>
      <c r="M910">
        <v>0</v>
      </c>
      <c r="N910">
        <v>0</v>
      </c>
      <c r="O910">
        <v>0</v>
      </c>
      <c r="P910">
        <v>0</v>
      </c>
      <c r="Q910">
        <v>0</v>
      </c>
      <c r="R910">
        <v>0</v>
      </c>
    </row>
    <row r="911" spans="1:18" x14ac:dyDescent="0.15">
      <c r="A911">
        <v>3213</v>
      </c>
      <c r="B911">
        <v>2868</v>
      </c>
      <c r="C911">
        <v>286851</v>
      </c>
      <c r="D911" s="47" t="s">
        <v>5339</v>
      </c>
      <c r="E911" t="s">
        <v>67</v>
      </c>
      <c r="F911" t="s">
        <v>1685</v>
      </c>
      <c r="G911" t="s">
        <v>1823</v>
      </c>
      <c r="H911" t="s">
        <v>70</v>
      </c>
      <c r="I911" t="s">
        <v>1686</v>
      </c>
      <c r="J911" t="s">
        <v>1824</v>
      </c>
      <c r="L911" t="str">
        <f t="shared" si="14"/>
        <v>岩手県二戸市浄法寺町小池</v>
      </c>
      <c r="M911">
        <v>0</v>
      </c>
      <c r="N911">
        <v>0</v>
      </c>
      <c r="O911">
        <v>0</v>
      </c>
      <c r="P911">
        <v>0</v>
      </c>
      <c r="Q911">
        <v>0</v>
      </c>
      <c r="R911">
        <v>0</v>
      </c>
    </row>
    <row r="912" spans="1:18" x14ac:dyDescent="0.15">
      <c r="A912">
        <v>3213</v>
      </c>
      <c r="B912">
        <v>2868</v>
      </c>
      <c r="C912">
        <v>286921</v>
      </c>
      <c r="D912" s="47" t="s">
        <v>5340</v>
      </c>
      <c r="E912" t="s">
        <v>67</v>
      </c>
      <c r="F912" t="s">
        <v>1685</v>
      </c>
      <c r="G912" t="s">
        <v>1825</v>
      </c>
      <c r="H912" t="s">
        <v>70</v>
      </c>
      <c r="I912" t="s">
        <v>1686</v>
      </c>
      <c r="J912" t="s">
        <v>1826</v>
      </c>
      <c r="L912" t="str">
        <f t="shared" si="14"/>
        <v>岩手県二戸市浄法寺町小泉</v>
      </c>
      <c r="M912">
        <v>0</v>
      </c>
      <c r="N912">
        <v>0</v>
      </c>
      <c r="O912">
        <v>0</v>
      </c>
      <c r="P912">
        <v>0</v>
      </c>
      <c r="Q912">
        <v>0</v>
      </c>
      <c r="R912">
        <v>0</v>
      </c>
    </row>
    <row r="913" spans="1:18" x14ac:dyDescent="0.15">
      <c r="A913">
        <v>3213</v>
      </c>
      <c r="B913">
        <v>2868</v>
      </c>
      <c r="C913">
        <v>286821</v>
      </c>
      <c r="D913" s="47" t="s">
        <v>5341</v>
      </c>
      <c r="E913" t="s">
        <v>67</v>
      </c>
      <c r="F913" t="s">
        <v>1685</v>
      </c>
      <c r="G913" t="s">
        <v>1827</v>
      </c>
      <c r="H913" t="s">
        <v>70</v>
      </c>
      <c r="I913" t="s">
        <v>1686</v>
      </c>
      <c r="J913" t="s">
        <v>1828</v>
      </c>
      <c r="L913" t="str">
        <f t="shared" si="14"/>
        <v>岩手県二戸市浄法寺町小平</v>
      </c>
      <c r="M913">
        <v>0</v>
      </c>
      <c r="N913">
        <v>0</v>
      </c>
      <c r="O913">
        <v>0</v>
      </c>
      <c r="P913">
        <v>0</v>
      </c>
      <c r="Q913">
        <v>0</v>
      </c>
      <c r="R913">
        <v>0</v>
      </c>
    </row>
    <row r="914" spans="1:18" x14ac:dyDescent="0.15">
      <c r="A914">
        <v>3213</v>
      </c>
      <c r="B914">
        <v>2868</v>
      </c>
      <c r="C914">
        <v>286977</v>
      </c>
      <c r="D914" s="47" t="s">
        <v>5342</v>
      </c>
      <c r="E914" t="s">
        <v>67</v>
      </c>
      <c r="F914" t="s">
        <v>1685</v>
      </c>
      <c r="G914" t="s">
        <v>1829</v>
      </c>
      <c r="H914" t="s">
        <v>70</v>
      </c>
      <c r="I914" t="s">
        <v>1686</v>
      </c>
      <c r="J914" t="s">
        <v>1830</v>
      </c>
      <c r="L914" t="str">
        <f t="shared" si="14"/>
        <v>岩手県二戸市浄法寺町駒ケ嶺</v>
      </c>
      <c r="M914">
        <v>0</v>
      </c>
      <c r="N914">
        <v>0</v>
      </c>
      <c r="O914">
        <v>0</v>
      </c>
      <c r="P914">
        <v>0</v>
      </c>
      <c r="Q914">
        <v>0</v>
      </c>
      <c r="R914">
        <v>0</v>
      </c>
    </row>
    <row r="915" spans="1:18" x14ac:dyDescent="0.15">
      <c r="A915">
        <v>3213</v>
      </c>
      <c r="B915">
        <v>2868</v>
      </c>
      <c r="C915">
        <v>286973</v>
      </c>
      <c r="D915" s="47" t="s">
        <v>5343</v>
      </c>
      <c r="E915" t="s">
        <v>67</v>
      </c>
      <c r="F915" t="s">
        <v>1685</v>
      </c>
      <c r="G915" t="s">
        <v>1831</v>
      </c>
      <c r="H915" t="s">
        <v>70</v>
      </c>
      <c r="I915" t="s">
        <v>1686</v>
      </c>
      <c r="J915" t="s">
        <v>1832</v>
      </c>
      <c r="L915" t="str">
        <f t="shared" si="14"/>
        <v>岩手県二戸市浄法寺町駒ケ嶺舘</v>
      </c>
      <c r="M915">
        <v>0</v>
      </c>
      <c r="N915">
        <v>0</v>
      </c>
      <c r="O915">
        <v>0</v>
      </c>
      <c r="P915">
        <v>0</v>
      </c>
      <c r="Q915">
        <v>0</v>
      </c>
      <c r="R915">
        <v>0</v>
      </c>
    </row>
    <row r="916" spans="1:18" x14ac:dyDescent="0.15">
      <c r="A916">
        <v>3213</v>
      </c>
      <c r="B916">
        <v>2868</v>
      </c>
      <c r="C916">
        <v>286979</v>
      </c>
      <c r="D916" s="47" t="s">
        <v>5344</v>
      </c>
      <c r="E916" t="s">
        <v>67</v>
      </c>
      <c r="F916" t="s">
        <v>1685</v>
      </c>
      <c r="G916" t="s">
        <v>1833</v>
      </c>
      <c r="H916" t="s">
        <v>70</v>
      </c>
      <c r="I916" t="s">
        <v>1686</v>
      </c>
      <c r="J916" t="s">
        <v>1834</v>
      </c>
      <c r="L916" t="str">
        <f t="shared" si="14"/>
        <v>岩手県二戸市浄法寺町駒ケ嶺野田</v>
      </c>
      <c r="M916">
        <v>0</v>
      </c>
      <c r="N916">
        <v>0</v>
      </c>
      <c r="O916">
        <v>0</v>
      </c>
      <c r="P916">
        <v>0</v>
      </c>
      <c r="Q916">
        <v>0</v>
      </c>
      <c r="R916">
        <v>0</v>
      </c>
    </row>
    <row r="917" spans="1:18" x14ac:dyDescent="0.15">
      <c r="A917">
        <v>3213</v>
      </c>
      <c r="B917">
        <v>2868</v>
      </c>
      <c r="C917">
        <v>286978</v>
      </c>
      <c r="D917" s="47" t="s">
        <v>5345</v>
      </c>
      <c r="E917" t="s">
        <v>67</v>
      </c>
      <c r="F917" t="s">
        <v>1685</v>
      </c>
      <c r="G917" t="s">
        <v>1835</v>
      </c>
      <c r="H917" t="s">
        <v>70</v>
      </c>
      <c r="I917" t="s">
        <v>1686</v>
      </c>
      <c r="J917" t="s">
        <v>1836</v>
      </c>
      <c r="L917" t="str">
        <f t="shared" si="14"/>
        <v>岩手県二戸市浄法寺町駒ケ嶺前田</v>
      </c>
      <c r="M917">
        <v>0</v>
      </c>
      <c r="N917">
        <v>0</v>
      </c>
      <c r="O917">
        <v>0</v>
      </c>
      <c r="P917">
        <v>0</v>
      </c>
      <c r="Q917">
        <v>0</v>
      </c>
      <c r="R917">
        <v>0</v>
      </c>
    </row>
    <row r="918" spans="1:18" x14ac:dyDescent="0.15">
      <c r="A918">
        <v>3213</v>
      </c>
      <c r="B918">
        <v>2868</v>
      </c>
      <c r="C918">
        <v>286963</v>
      </c>
      <c r="D918" s="47" t="s">
        <v>5346</v>
      </c>
      <c r="E918" t="s">
        <v>67</v>
      </c>
      <c r="F918" t="s">
        <v>1685</v>
      </c>
      <c r="G918" t="s">
        <v>1837</v>
      </c>
      <c r="H918" t="s">
        <v>70</v>
      </c>
      <c r="I918" t="s">
        <v>1686</v>
      </c>
      <c r="J918" t="s">
        <v>1838</v>
      </c>
      <c r="L918" t="str">
        <f t="shared" si="14"/>
        <v>岩手県二戸市浄法寺町小又</v>
      </c>
      <c r="M918">
        <v>0</v>
      </c>
      <c r="N918">
        <v>0</v>
      </c>
      <c r="O918">
        <v>0</v>
      </c>
      <c r="P918">
        <v>0</v>
      </c>
      <c r="Q918">
        <v>0</v>
      </c>
      <c r="R918">
        <v>0</v>
      </c>
    </row>
    <row r="919" spans="1:18" x14ac:dyDescent="0.15">
      <c r="A919">
        <v>3213</v>
      </c>
      <c r="B919">
        <v>2868</v>
      </c>
      <c r="C919">
        <v>286853</v>
      </c>
      <c r="D919" s="47" t="s">
        <v>5347</v>
      </c>
      <c r="E919" t="s">
        <v>67</v>
      </c>
      <c r="F919" t="s">
        <v>1685</v>
      </c>
      <c r="G919" t="s">
        <v>1839</v>
      </c>
      <c r="H919" t="s">
        <v>70</v>
      </c>
      <c r="I919" t="s">
        <v>1686</v>
      </c>
      <c r="J919" t="s">
        <v>1840</v>
      </c>
      <c r="L919" t="str">
        <f t="shared" si="14"/>
        <v>岩手県二戸市浄法寺町サイカツ田</v>
      </c>
      <c r="M919">
        <v>0</v>
      </c>
      <c r="N919">
        <v>0</v>
      </c>
      <c r="O919">
        <v>0</v>
      </c>
      <c r="P919">
        <v>0</v>
      </c>
      <c r="Q919">
        <v>0</v>
      </c>
      <c r="R919">
        <v>0</v>
      </c>
    </row>
    <row r="920" spans="1:18" x14ac:dyDescent="0.15">
      <c r="A920">
        <v>3213</v>
      </c>
      <c r="B920">
        <v>2868</v>
      </c>
      <c r="C920">
        <v>286918</v>
      </c>
      <c r="D920" s="47" t="s">
        <v>5348</v>
      </c>
      <c r="E920" t="s">
        <v>67</v>
      </c>
      <c r="F920" t="s">
        <v>1685</v>
      </c>
      <c r="G920" t="s">
        <v>1841</v>
      </c>
      <c r="H920" t="s">
        <v>70</v>
      </c>
      <c r="I920" t="s">
        <v>1686</v>
      </c>
      <c r="J920" t="s">
        <v>1842</v>
      </c>
      <c r="L920" t="str">
        <f t="shared" si="14"/>
        <v>岩手県二戸市浄法寺町サイカツ平</v>
      </c>
      <c r="M920">
        <v>0</v>
      </c>
      <c r="N920">
        <v>0</v>
      </c>
      <c r="O920">
        <v>0</v>
      </c>
      <c r="P920">
        <v>0</v>
      </c>
      <c r="Q920">
        <v>0</v>
      </c>
      <c r="R920">
        <v>0</v>
      </c>
    </row>
    <row r="921" spans="1:18" x14ac:dyDescent="0.15">
      <c r="A921">
        <v>3213</v>
      </c>
      <c r="B921">
        <v>2868</v>
      </c>
      <c r="C921">
        <v>286903</v>
      </c>
      <c r="D921" s="47" t="s">
        <v>5349</v>
      </c>
      <c r="E921" t="s">
        <v>67</v>
      </c>
      <c r="F921" t="s">
        <v>1685</v>
      </c>
      <c r="G921" t="s">
        <v>1843</v>
      </c>
      <c r="H921" t="s">
        <v>70</v>
      </c>
      <c r="I921" t="s">
        <v>1686</v>
      </c>
      <c r="J921" t="s">
        <v>1844</v>
      </c>
      <c r="L921" t="str">
        <f t="shared" si="14"/>
        <v>岩手県二戸市浄法寺町坂本</v>
      </c>
      <c r="M921">
        <v>0</v>
      </c>
      <c r="N921">
        <v>0</v>
      </c>
      <c r="O921">
        <v>0</v>
      </c>
      <c r="P921">
        <v>0</v>
      </c>
      <c r="Q921">
        <v>0</v>
      </c>
      <c r="R921">
        <v>0</v>
      </c>
    </row>
    <row r="922" spans="1:18" x14ac:dyDescent="0.15">
      <c r="A922">
        <v>3213</v>
      </c>
      <c r="B922">
        <v>2868</v>
      </c>
      <c r="C922">
        <v>286972</v>
      </c>
      <c r="D922" s="47" t="s">
        <v>5350</v>
      </c>
      <c r="E922" t="s">
        <v>67</v>
      </c>
      <c r="F922" t="s">
        <v>1685</v>
      </c>
      <c r="G922" t="s">
        <v>1845</v>
      </c>
      <c r="H922" t="s">
        <v>70</v>
      </c>
      <c r="I922" t="s">
        <v>1686</v>
      </c>
      <c r="J922" t="s">
        <v>1846</v>
      </c>
      <c r="L922" t="str">
        <f t="shared" si="14"/>
        <v>岩手県二戸市浄法寺町桜田</v>
      </c>
      <c r="M922">
        <v>0</v>
      </c>
      <c r="N922">
        <v>0</v>
      </c>
      <c r="O922">
        <v>0</v>
      </c>
      <c r="P922">
        <v>0</v>
      </c>
      <c r="Q922">
        <v>0</v>
      </c>
      <c r="R922">
        <v>0</v>
      </c>
    </row>
    <row r="923" spans="1:18" x14ac:dyDescent="0.15">
      <c r="A923">
        <v>3213</v>
      </c>
      <c r="B923">
        <v>2868</v>
      </c>
      <c r="C923">
        <v>286872</v>
      </c>
      <c r="D923" s="47" t="s">
        <v>5351</v>
      </c>
      <c r="E923" t="s">
        <v>67</v>
      </c>
      <c r="F923" t="s">
        <v>1685</v>
      </c>
      <c r="G923" t="s">
        <v>1847</v>
      </c>
      <c r="H923" t="s">
        <v>70</v>
      </c>
      <c r="I923" t="s">
        <v>1686</v>
      </c>
      <c r="J923" t="s">
        <v>1848</v>
      </c>
      <c r="L923" t="str">
        <f t="shared" si="14"/>
        <v>岩手県二戸市浄法寺町里川目</v>
      </c>
      <c r="M923">
        <v>0</v>
      </c>
      <c r="N923">
        <v>0</v>
      </c>
      <c r="O923">
        <v>0</v>
      </c>
      <c r="P923">
        <v>0</v>
      </c>
      <c r="Q923">
        <v>0</v>
      </c>
      <c r="R923">
        <v>0</v>
      </c>
    </row>
    <row r="924" spans="1:18" x14ac:dyDescent="0.15">
      <c r="A924">
        <v>3213</v>
      </c>
      <c r="B924">
        <v>2868</v>
      </c>
      <c r="C924">
        <v>286904</v>
      </c>
      <c r="D924" s="47" t="s">
        <v>5352</v>
      </c>
      <c r="E924" t="s">
        <v>67</v>
      </c>
      <c r="F924" t="s">
        <v>1685</v>
      </c>
      <c r="G924" t="s">
        <v>1849</v>
      </c>
      <c r="H924" t="s">
        <v>70</v>
      </c>
      <c r="I924" t="s">
        <v>1686</v>
      </c>
      <c r="J924" t="s">
        <v>1850</v>
      </c>
      <c r="L924" t="str">
        <f t="shared" si="14"/>
        <v>岩手県二戸市浄法寺町里代</v>
      </c>
      <c r="M924">
        <v>0</v>
      </c>
      <c r="N924">
        <v>0</v>
      </c>
      <c r="O924">
        <v>0</v>
      </c>
      <c r="P924">
        <v>0</v>
      </c>
      <c r="Q924">
        <v>0</v>
      </c>
      <c r="R924">
        <v>0</v>
      </c>
    </row>
    <row r="925" spans="1:18" x14ac:dyDescent="0.15">
      <c r="A925">
        <v>3213</v>
      </c>
      <c r="B925">
        <v>2868</v>
      </c>
      <c r="C925">
        <v>286934</v>
      </c>
      <c r="D925" s="47" t="s">
        <v>5353</v>
      </c>
      <c r="E925" t="s">
        <v>67</v>
      </c>
      <c r="F925" t="s">
        <v>1685</v>
      </c>
      <c r="G925" t="s">
        <v>1851</v>
      </c>
      <c r="H925" t="s">
        <v>70</v>
      </c>
      <c r="I925" t="s">
        <v>1686</v>
      </c>
      <c r="J925" t="s">
        <v>1852</v>
      </c>
      <c r="L925" t="str">
        <f t="shared" si="14"/>
        <v>岩手県二戸市浄法寺町沢田</v>
      </c>
      <c r="M925">
        <v>0</v>
      </c>
      <c r="N925">
        <v>0</v>
      </c>
      <c r="O925">
        <v>0</v>
      </c>
      <c r="P925">
        <v>0</v>
      </c>
      <c r="Q925">
        <v>0</v>
      </c>
      <c r="R925">
        <v>0</v>
      </c>
    </row>
    <row r="926" spans="1:18" x14ac:dyDescent="0.15">
      <c r="A926">
        <v>3213</v>
      </c>
      <c r="B926">
        <v>2868</v>
      </c>
      <c r="C926">
        <v>286928</v>
      </c>
      <c r="D926" s="47" t="s">
        <v>5354</v>
      </c>
      <c r="E926" t="s">
        <v>67</v>
      </c>
      <c r="F926" t="s">
        <v>1685</v>
      </c>
      <c r="G926" t="s">
        <v>1853</v>
      </c>
      <c r="H926" t="s">
        <v>70</v>
      </c>
      <c r="I926" t="s">
        <v>1686</v>
      </c>
      <c r="J926" t="s">
        <v>1854</v>
      </c>
      <c r="L926" t="str">
        <f t="shared" si="14"/>
        <v>岩手県二戸市浄法寺町山内</v>
      </c>
      <c r="M926">
        <v>0</v>
      </c>
      <c r="N926">
        <v>0</v>
      </c>
      <c r="O926">
        <v>0</v>
      </c>
      <c r="P926">
        <v>0</v>
      </c>
      <c r="Q926">
        <v>0</v>
      </c>
      <c r="R926">
        <v>0</v>
      </c>
    </row>
    <row r="927" spans="1:18" x14ac:dyDescent="0.15">
      <c r="A927">
        <v>3213</v>
      </c>
      <c r="B927">
        <v>2868</v>
      </c>
      <c r="C927">
        <v>286846</v>
      </c>
      <c r="D927" s="47" t="s">
        <v>5355</v>
      </c>
      <c r="E927" t="s">
        <v>67</v>
      </c>
      <c r="F927" t="s">
        <v>1685</v>
      </c>
      <c r="G927" t="s">
        <v>1855</v>
      </c>
      <c r="H927" t="s">
        <v>70</v>
      </c>
      <c r="I927" t="s">
        <v>1686</v>
      </c>
      <c r="J927" t="s">
        <v>1856</v>
      </c>
      <c r="L927" t="str">
        <f t="shared" si="14"/>
        <v>岩手県二戸市浄法寺町下タ前田</v>
      </c>
      <c r="M927">
        <v>0</v>
      </c>
      <c r="N927">
        <v>0</v>
      </c>
      <c r="O927">
        <v>0</v>
      </c>
      <c r="P927">
        <v>0</v>
      </c>
      <c r="Q927">
        <v>0</v>
      </c>
      <c r="R927">
        <v>0</v>
      </c>
    </row>
    <row r="928" spans="1:18" x14ac:dyDescent="0.15">
      <c r="A928">
        <v>3213</v>
      </c>
      <c r="B928">
        <v>2868</v>
      </c>
      <c r="C928">
        <v>286923</v>
      </c>
      <c r="D928" s="47" t="s">
        <v>5356</v>
      </c>
      <c r="E928" t="s">
        <v>67</v>
      </c>
      <c r="F928" t="s">
        <v>1685</v>
      </c>
      <c r="G928" t="s">
        <v>1857</v>
      </c>
      <c r="H928" t="s">
        <v>70</v>
      </c>
      <c r="I928" t="s">
        <v>1686</v>
      </c>
      <c r="J928" t="s">
        <v>1858</v>
      </c>
      <c r="L928" t="str">
        <f t="shared" si="14"/>
        <v>岩手県二戸市浄法寺町下村</v>
      </c>
      <c r="M928">
        <v>0</v>
      </c>
      <c r="N928">
        <v>0</v>
      </c>
      <c r="O928">
        <v>0</v>
      </c>
      <c r="P928">
        <v>0</v>
      </c>
      <c r="Q928">
        <v>0</v>
      </c>
      <c r="R928">
        <v>0</v>
      </c>
    </row>
    <row r="929" spans="1:18" x14ac:dyDescent="0.15">
      <c r="A929">
        <v>3213</v>
      </c>
      <c r="B929">
        <v>2868</v>
      </c>
      <c r="C929">
        <v>286931</v>
      </c>
      <c r="D929" s="47" t="s">
        <v>5357</v>
      </c>
      <c r="E929" t="s">
        <v>67</v>
      </c>
      <c r="F929" t="s">
        <v>1685</v>
      </c>
      <c r="G929" t="s">
        <v>1859</v>
      </c>
      <c r="H929" t="s">
        <v>70</v>
      </c>
      <c r="I929" t="s">
        <v>1686</v>
      </c>
      <c r="J929" t="s">
        <v>1860</v>
      </c>
      <c r="L929" t="str">
        <f t="shared" si="14"/>
        <v>岩手県二戸市浄法寺町尻平</v>
      </c>
      <c r="M929">
        <v>0</v>
      </c>
      <c r="N929">
        <v>0</v>
      </c>
      <c r="O929">
        <v>0</v>
      </c>
      <c r="P929">
        <v>0</v>
      </c>
      <c r="Q929">
        <v>0</v>
      </c>
      <c r="R929">
        <v>0</v>
      </c>
    </row>
    <row r="930" spans="1:18" x14ac:dyDescent="0.15">
      <c r="A930">
        <v>3213</v>
      </c>
      <c r="B930">
        <v>2868</v>
      </c>
      <c r="C930">
        <v>286951</v>
      </c>
      <c r="D930" s="47" t="s">
        <v>5358</v>
      </c>
      <c r="E930" t="s">
        <v>67</v>
      </c>
      <c r="F930" t="s">
        <v>1685</v>
      </c>
      <c r="G930" t="s">
        <v>1861</v>
      </c>
      <c r="H930" t="s">
        <v>70</v>
      </c>
      <c r="I930" t="s">
        <v>1686</v>
      </c>
      <c r="J930" t="s">
        <v>1862</v>
      </c>
      <c r="L930" t="str">
        <f t="shared" si="14"/>
        <v>岩手県二戸市浄法寺町清水尻</v>
      </c>
      <c r="M930">
        <v>0</v>
      </c>
      <c r="N930">
        <v>0</v>
      </c>
      <c r="O930">
        <v>0</v>
      </c>
      <c r="P930">
        <v>0</v>
      </c>
      <c r="Q930">
        <v>0</v>
      </c>
      <c r="R930">
        <v>0</v>
      </c>
    </row>
    <row r="931" spans="1:18" x14ac:dyDescent="0.15">
      <c r="A931">
        <v>3213</v>
      </c>
      <c r="B931">
        <v>2868</v>
      </c>
      <c r="C931">
        <v>286907</v>
      </c>
      <c r="D931" s="47" t="s">
        <v>5359</v>
      </c>
      <c r="E931" t="s">
        <v>67</v>
      </c>
      <c r="F931" t="s">
        <v>1685</v>
      </c>
      <c r="G931" t="s">
        <v>1863</v>
      </c>
      <c r="H931" t="s">
        <v>70</v>
      </c>
      <c r="I931" t="s">
        <v>1686</v>
      </c>
      <c r="J931" t="s">
        <v>1864</v>
      </c>
      <c r="L931" t="str">
        <f t="shared" si="14"/>
        <v>岩手県二戸市浄法寺町季ケ平</v>
      </c>
      <c r="M931">
        <v>0</v>
      </c>
      <c r="N931">
        <v>0</v>
      </c>
      <c r="O931">
        <v>0</v>
      </c>
      <c r="P931">
        <v>0</v>
      </c>
      <c r="Q931">
        <v>0</v>
      </c>
      <c r="R931">
        <v>0</v>
      </c>
    </row>
    <row r="932" spans="1:18" x14ac:dyDescent="0.15">
      <c r="A932">
        <v>3213</v>
      </c>
      <c r="B932">
        <v>2868</v>
      </c>
      <c r="C932">
        <v>286812</v>
      </c>
      <c r="D932" s="47" t="s">
        <v>5360</v>
      </c>
      <c r="E932" t="s">
        <v>67</v>
      </c>
      <c r="F932" t="s">
        <v>1685</v>
      </c>
      <c r="G932" t="s">
        <v>1865</v>
      </c>
      <c r="H932" t="s">
        <v>70</v>
      </c>
      <c r="I932" t="s">
        <v>1686</v>
      </c>
      <c r="J932" t="s">
        <v>1866</v>
      </c>
      <c r="L932" t="str">
        <f t="shared" si="14"/>
        <v>岩手県二戸市浄法寺町下沢</v>
      </c>
      <c r="M932">
        <v>0</v>
      </c>
      <c r="N932">
        <v>0</v>
      </c>
      <c r="O932">
        <v>0</v>
      </c>
      <c r="P932">
        <v>0</v>
      </c>
      <c r="Q932">
        <v>0</v>
      </c>
      <c r="R932">
        <v>0</v>
      </c>
    </row>
    <row r="933" spans="1:18" x14ac:dyDescent="0.15">
      <c r="A933">
        <v>3213</v>
      </c>
      <c r="B933">
        <v>2868</v>
      </c>
      <c r="C933">
        <v>286913</v>
      </c>
      <c r="D933" s="47" t="s">
        <v>5361</v>
      </c>
      <c r="E933" t="s">
        <v>67</v>
      </c>
      <c r="F933" t="s">
        <v>1685</v>
      </c>
      <c r="G933" t="s">
        <v>1867</v>
      </c>
      <c r="H933" t="s">
        <v>70</v>
      </c>
      <c r="I933" t="s">
        <v>1686</v>
      </c>
      <c r="J933" t="s">
        <v>1868</v>
      </c>
      <c r="L933" t="str">
        <f t="shared" si="14"/>
        <v>岩手県二戸市浄法寺町下ノ沢</v>
      </c>
      <c r="M933">
        <v>0</v>
      </c>
      <c r="N933">
        <v>0</v>
      </c>
      <c r="O933">
        <v>0</v>
      </c>
      <c r="P933">
        <v>0</v>
      </c>
      <c r="Q933">
        <v>0</v>
      </c>
      <c r="R933">
        <v>0</v>
      </c>
    </row>
    <row r="934" spans="1:18" x14ac:dyDescent="0.15">
      <c r="A934">
        <v>3213</v>
      </c>
      <c r="B934">
        <v>2868</v>
      </c>
      <c r="C934">
        <v>286983</v>
      </c>
      <c r="D934" s="47" t="s">
        <v>5362</v>
      </c>
      <c r="E934" t="s">
        <v>67</v>
      </c>
      <c r="F934" t="s">
        <v>1685</v>
      </c>
      <c r="G934" t="s">
        <v>1869</v>
      </c>
      <c r="H934" t="s">
        <v>70</v>
      </c>
      <c r="I934" t="s">
        <v>1686</v>
      </c>
      <c r="J934" t="s">
        <v>1870</v>
      </c>
      <c r="L934" t="str">
        <f t="shared" si="14"/>
        <v>岩手県二戸市浄法寺町下藤</v>
      </c>
      <c r="M934">
        <v>0</v>
      </c>
      <c r="N934">
        <v>0</v>
      </c>
      <c r="O934">
        <v>0</v>
      </c>
      <c r="P934">
        <v>0</v>
      </c>
      <c r="Q934">
        <v>0</v>
      </c>
      <c r="R934">
        <v>0</v>
      </c>
    </row>
    <row r="935" spans="1:18" x14ac:dyDescent="0.15">
      <c r="A935">
        <v>3213</v>
      </c>
      <c r="B935">
        <v>2868</v>
      </c>
      <c r="C935">
        <v>286854</v>
      </c>
      <c r="D935" s="47" t="s">
        <v>5363</v>
      </c>
      <c r="E935" t="s">
        <v>67</v>
      </c>
      <c r="F935" t="s">
        <v>1685</v>
      </c>
      <c r="G935" t="s">
        <v>1871</v>
      </c>
      <c r="H935" t="s">
        <v>70</v>
      </c>
      <c r="I935" t="s">
        <v>1686</v>
      </c>
      <c r="J935" t="s">
        <v>1872</v>
      </c>
      <c r="L935" t="str">
        <f t="shared" si="14"/>
        <v>岩手県二戸市浄法寺町下前田</v>
      </c>
      <c r="M935">
        <v>0</v>
      </c>
      <c r="N935">
        <v>0</v>
      </c>
      <c r="O935">
        <v>0</v>
      </c>
      <c r="P935">
        <v>0</v>
      </c>
      <c r="Q935">
        <v>0</v>
      </c>
      <c r="R935">
        <v>0</v>
      </c>
    </row>
    <row r="936" spans="1:18" x14ac:dyDescent="0.15">
      <c r="A936">
        <v>3213</v>
      </c>
      <c r="B936">
        <v>2868</v>
      </c>
      <c r="C936">
        <v>286915</v>
      </c>
      <c r="D936" s="47" t="s">
        <v>5364</v>
      </c>
      <c r="E936" t="s">
        <v>67</v>
      </c>
      <c r="F936" t="s">
        <v>1685</v>
      </c>
      <c r="G936" t="s">
        <v>1873</v>
      </c>
      <c r="H936" t="s">
        <v>70</v>
      </c>
      <c r="I936" t="s">
        <v>1686</v>
      </c>
      <c r="J936" t="s">
        <v>1874</v>
      </c>
      <c r="L936" t="str">
        <f t="shared" si="14"/>
        <v>岩手県二戸市浄法寺町霜屋敷</v>
      </c>
      <c r="M936">
        <v>0</v>
      </c>
      <c r="N936">
        <v>0</v>
      </c>
      <c r="O936">
        <v>0</v>
      </c>
      <c r="P936">
        <v>0</v>
      </c>
      <c r="Q936">
        <v>0</v>
      </c>
      <c r="R936">
        <v>0</v>
      </c>
    </row>
    <row r="937" spans="1:18" x14ac:dyDescent="0.15">
      <c r="A937">
        <v>3213</v>
      </c>
      <c r="B937">
        <v>2868</v>
      </c>
      <c r="C937">
        <v>286922</v>
      </c>
      <c r="D937" s="47" t="s">
        <v>5365</v>
      </c>
      <c r="E937" t="s">
        <v>67</v>
      </c>
      <c r="F937" t="s">
        <v>1685</v>
      </c>
      <c r="G937" t="s">
        <v>1875</v>
      </c>
      <c r="H937" t="s">
        <v>70</v>
      </c>
      <c r="I937" t="s">
        <v>1686</v>
      </c>
      <c r="J937" t="s">
        <v>1876</v>
      </c>
      <c r="L937" t="str">
        <f t="shared" si="14"/>
        <v>岩手県二戸市浄法寺町下谷地</v>
      </c>
      <c r="M937">
        <v>0</v>
      </c>
      <c r="N937">
        <v>0</v>
      </c>
      <c r="O937">
        <v>0</v>
      </c>
      <c r="P937">
        <v>0</v>
      </c>
      <c r="Q937">
        <v>0</v>
      </c>
      <c r="R937">
        <v>0</v>
      </c>
    </row>
    <row r="938" spans="1:18" x14ac:dyDescent="0.15">
      <c r="A938">
        <v>3213</v>
      </c>
      <c r="B938">
        <v>2868</v>
      </c>
      <c r="C938">
        <v>286855</v>
      </c>
      <c r="D938" s="47" t="s">
        <v>5366</v>
      </c>
      <c r="E938" t="s">
        <v>67</v>
      </c>
      <c r="F938" t="s">
        <v>1685</v>
      </c>
      <c r="G938" t="s">
        <v>1877</v>
      </c>
      <c r="H938" t="s">
        <v>70</v>
      </c>
      <c r="I938" t="s">
        <v>1686</v>
      </c>
      <c r="J938" t="s">
        <v>1878</v>
      </c>
      <c r="L938" t="str">
        <f t="shared" si="14"/>
        <v>岩手県二戸市浄法寺町浄法寺</v>
      </c>
      <c r="M938">
        <v>0</v>
      </c>
      <c r="N938">
        <v>0</v>
      </c>
      <c r="O938">
        <v>0</v>
      </c>
      <c r="P938">
        <v>0</v>
      </c>
      <c r="Q938">
        <v>0</v>
      </c>
      <c r="R938">
        <v>0</v>
      </c>
    </row>
    <row r="939" spans="1:18" x14ac:dyDescent="0.15">
      <c r="A939">
        <v>3213</v>
      </c>
      <c r="B939">
        <v>2868</v>
      </c>
      <c r="C939">
        <v>286884</v>
      </c>
      <c r="D939" s="47" t="s">
        <v>5367</v>
      </c>
      <c r="E939" t="s">
        <v>67</v>
      </c>
      <c r="F939" t="s">
        <v>1685</v>
      </c>
      <c r="G939" t="s">
        <v>1879</v>
      </c>
      <c r="H939" t="s">
        <v>70</v>
      </c>
      <c r="I939" t="s">
        <v>1686</v>
      </c>
      <c r="J939" t="s">
        <v>1880</v>
      </c>
      <c r="L939" t="str">
        <f t="shared" si="14"/>
        <v>岩手県二戸市浄法寺町新山</v>
      </c>
      <c r="M939">
        <v>0</v>
      </c>
      <c r="N939">
        <v>0</v>
      </c>
      <c r="O939">
        <v>0</v>
      </c>
      <c r="P939">
        <v>0</v>
      </c>
      <c r="Q939">
        <v>0</v>
      </c>
      <c r="R939">
        <v>0</v>
      </c>
    </row>
    <row r="940" spans="1:18" x14ac:dyDescent="0.15">
      <c r="A940">
        <v>3213</v>
      </c>
      <c r="B940">
        <v>2868</v>
      </c>
      <c r="C940">
        <v>286836</v>
      </c>
      <c r="D940" s="47" t="s">
        <v>5368</v>
      </c>
      <c r="E940" t="s">
        <v>67</v>
      </c>
      <c r="F940" t="s">
        <v>1685</v>
      </c>
      <c r="G940" t="s">
        <v>1881</v>
      </c>
      <c r="H940" t="s">
        <v>70</v>
      </c>
      <c r="I940" t="s">
        <v>1686</v>
      </c>
      <c r="J940" t="s">
        <v>1882</v>
      </c>
      <c r="L940" t="str">
        <f t="shared" si="14"/>
        <v>岩手県二戸市浄法寺町関田</v>
      </c>
      <c r="M940">
        <v>0</v>
      </c>
      <c r="N940">
        <v>0</v>
      </c>
      <c r="O940">
        <v>0</v>
      </c>
      <c r="P940">
        <v>0</v>
      </c>
      <c r="Q940">
        <v>0</v>
      </c>
      <c r="R940">
        <v>0</v>
      </c>
    </row>
    <row r="941" spans="1:18" x14ac:dyDescent="0.15">
      <c r="A941">
        <v>3213</v>
      </c>
      <c r="B941">
        <v>2868</v>
      </c>
      <c r="C941">
        <v>286967</v>
      </c>
      <c r="D941" s="47" t="s">
        <v>5369</v>
      </c>
      <c r="E941" t="s">
        <v>67</v>
      </c>
      <c r="F941" t="s">
        <v>1685</v>
      </c>
      <c r="G941" t="s">
        <v>1883</v>
      </c>
      <c r="H941" t="s">
        <v>70</v>
      </c>
      <c r="I941" t="s">
        <v>1686</v>
      </c>
      <c r="J941" t="s">
        <v>1884</v>
      </c>
      <c r="L941" t="str">
        <f t="shared" si="14"/>
        <v>岩手県二戸市浄法寺町惣川原田</v>
      </c>
      <c r="M941">
        <v>0</v>
      </c>
      <c r="N941">
        <v>0</v>
      </c>
      <c r="O941">
        <v>0</v>
      </c>
      <c r="P941">
        <v>0</v>
      </c>
      <c r="Q941">
        <v>0</v>
      </c>
      <c r="R941">
        <v>0</v>
      </c>
    </row>
    <row r="942" spans="1:18" x14ac:dyDescent="0.15">
      <c r="A942">
        <v>3213</v>
      </c>
      <c r="B942">
        <v>2868</v>
      </c>
      <c r="C942">
        <v>286905</v>
      </c>
      <c r="D942" s="47" t="s">
        <v>5370</v>
      </c>
      <c r="E942" t="s">
        <v>67</v>
      </c>
      <c r="F942" t="s">
        <v>1685</v>
      </c>
      <c r="G942" t="s">
        <v>1885</v>
      </c>
      <c r="H942" t="s">
        <v>70</v>
      </c>
      <c r="I942" t="s">
        <v>1686</v>
      </c>
      <c r="J942" t="s">
        <v>1886</v>
      </c>
      <c r="L942" t="str">
        <f t="shared" si="14"/>
        <v>岩手県二戸市浄法寺町空久保</v>
      </c>
      <c r="M942">
        <v>0</v>
      </c>
      <c r="N942">
        <v>0</v>
      </c>
      <c r="O942">
        <v>0</v>
      </c>
      <c r="P942">
        <v>0</v>
      </c>
      <c r="Q942">
        <v>0</v>
      </c>
      <c r="R942">
        <v>0</v>
      </c>
    </row>
    <row r="943" spans="1:18" x14ac:dyDescent="0.15">
      <c r="A943">
        <v>3213</v>
      </c>
      <c r="B943">
        <v>2868</v>
      </c>
      <c r="C943">
        <v>286956</v>
      </c>
      <c r="D943" s="47" t="s">
        <v>5371</v>
      </c>
      <c r="E943" t="s">
        <v>67</v>
      </c>
      <c r="F943" t="s">
        <v>1685</v>
      </c>
      <c r="G943" t="s">
        <v>1887</v>
      </c>
      <c r="H943" t="s">
        <v>70</v>
      </c>
      <c r="I943" t="s">
        <v>1686</v>
      </c>
      <c r="J943" t="s">
        <v>1888</v>
      </c>
      <c r="L943" t="str">
        <f t="shared" si="14"/>
        <v>岩手県二戸市浄法寺町大坊</v>
      </c>
      <c r="M943">
        <v>0</v>
      </c>
      <c r="N943">
        <v>0</v>
      </c>
      <c r="O943">
        <v>0</v>
      </c>
      <c r="P943">
        <v>0</v>
      </c>
      <c r="Q943">
        <v>0</v>
      </c>
      <c r="R943">
        <v>0</v>
      </c>
    </row>
    <row r="944" spans="1:18" x14ac:dyDescent="0.15">
      <c r="A944">
        <v>3213</v>
      </c>
      <c r="B944">
        <v>2868</v>
      </c>
      <c r="C944">
        <v>286961</v>
      </c>
      <c r="D944" s="47" t="s">
        <v>5372</v>
      </c>
      <c r="E944" t="s">
        <v>67</v>
      </c>
      <c r="F944" t="s">
        <v>1685</v>
      </c>
      <c r="G944" t="s">
        <v>1889</v>
      </c>
      <c r="H944" t="s">
        <v>70</v>
      </c>
      <c r="I944" t="s">
        <v>1686</v>
      </c>
      <c r="J944" t="s">
        <v>1890</v>
      </c>
      <c r="L944" t="str">
        <f t="shared" si="14"/>
        <v>岩手県二戸市浄法寺町滝見橋</v>
      </c>
      <c r="M944">
        <v>0</v>
      </c>
      <c r="N944">
        <v>0</v>
      </c>
      <c r="O944">
        <v>0</v>
      </c>
      <c r="P944">
        <v>0</v>
      </c>
      <c r="Q944">
        <v>0</v>
      </c>
      <c r="R944">
        <v>0</v>
      </c>
    </row>
    <row r="945" spans="1:18" x14ac:dyDescent="0.15">
      <c r="A945">
        <v>3213</v>
      </c>
      <c r="B945">
        <v>2868</v>
      </c>
      <c r="C945">
        <v>286876</v>
      </c>
      <c r="D945" s="47" t="s">
        <v>5373</v>
      </c>
      <c r="E945" t="s">
        <v>67</v>
      </c>
      <c r="F945" t="s">
        <v>1685</v>
      </c>
      <c r="G945" t="s">
        <v>1891</v>
      </c>
      <c r="H945" t="s">
        <v>70</v>
      </c>
      <c r="I945" t="s">
        <v>1686</v>
      </c>
      <c r="J945" t="s">
        <v>1892</v>
      </c>
      <c r="L945" t="str">
        <f t="shared" si="14"/>
        <v>岩手県二戸市浄法寺町田子内沢</v>
      </c>
      <c r="M945">
        <v>0</v>
      </c>
      <c r="N945">
        <v>0</v>
      </c>
      <c r="O945">
        <v>0</v>
      </c>
      <c r="P945">
        <v>0</v>
      </c>
      <c r="Q945">
        <v>0</v>
      </c>
      <c r="R945">
        <v>0</v>
      </c>
    </row>
    <row r="946" spans="1:18" x14ac:dyDescent="0.15">
      <c r="A946">
        <v>3213</v>
      </c>
      <c r="B946">
        <v>2868</v>
      </c>
      <c r="C946">
        <v>286875</v>
      </c>
      <c r="D946" s="47" t="s">
        <v>5374</v>
      </c>
      <c r="E946" t="s">
        <v>67</v>
      </c>
      <c r="F946" t="s">
        <v>1685</v>
      </c>
      <c r="G946" t="s">
        <v>1893</v>
      </c>
      <c r="H946" t="s">
        <v>70</v>
      </c>
      <c r="I946" t="s">
        <v>1686</v>
      </c>
      <c r="J946" t="s">
        <v>1894</v>
      </c>
      <c r="L946" t="str">
        <f t="shared" si="14"/>
        <v>岩手県二戸市浄法寺町舘</v>
      </c>
      <c r="M946">
        <v>0</v>
      </c>
      <c r="N946">
        <v>0</v>
      </c>
      <c r="O946">
        <v>0</v>
      </c>
      <c r="P946">
        <v>0</v>
      </c>
      <c r="Q946">
        <v>0</v>
      </c>
      <c r="R946">
        <v>0</v>
      </c>
    </row>
    <row r="947" spans="1:18" x14ac:dyDescent="0.15">
      <c r="A947">
        <v>3213</v>
      </c>
      <c r="B947">
        <v>2868</v>
      </c>
      <c r="C947">
        <v>286975</v>
      </c>
      <c r="D947" s="47" t="s">
        <v>5375</v>
      </c>
      <c r="E947" t="s">
        <v>67</v>
      </c>
      <c r="F947" t="s">
        <v>1685</v>
      </c>
      <c r="G947" t="s">
        <v>1895</v>
      </c>
      <c r="H947" t="s">
        <v>70</v>
      </c>
      <c r="I947" t="s">
        <v>1686</v>
      </c>
      <c r="J947" t="s">
        <v>1896</v>
      </c>
      <c r="L947" t="str">
        <f t="shared" si="14"/>
        <v>岩手県二戸市浄法寺町田余内</v>
      </c>
      <c r="M947">
        <v>0</v>
      </c>
      <c r="N947">
        <v>0</v>
      </c>
      <c r="O947">
        <v>0</v>
      </c>
      <c r="P947">
        <v>0</v>
      </c>
      <c r="Q947">
        <v>0</v>
      </c>
      <c r="R947">
        <v>0</v>
      </c>
    </row>
    <row r="948" spans="1:18" x14ac:dyDescent="0.15">
      <c r="A948">
        <v>3213</v>
      </c>
      <c r="B948">
        <v>2868</v>
      </c>
      <c r="C948">
        <v>286868</v>
      </c>
      <c r="D948" s="47" t="s">
        <v>5376</v>
      </c>
      <c r="E948" t="s">
        <v>67</v>
      </c>
      <c r="F948" t="s">
        <v>1685</v>
      </c>
      <c r="G948" t="s">
        <v>1897</v>
      </c>
      <c r="H948" t="s">
        <v>70</v>
      </c>
      <c r="I948" t="s">
        <v>1686</v>
      </c>
      <c r="J948" t="s">
        <v>1898</v>
      </c>
      <c r="L948" t="str">
        <f t="shared" si="14"/>
        <v>岩手県二戸市浄法寺町長者花</v>
      </c>
      <c r="M948">
        <v>0</v>
      </c>
      <c r="N948">
        <v>0</v>
      </c>
      <c r="O948">
        <v>0</v>
      </c>
      <c r="P948">
        <v>0</v>
      </c>
      <c r="Q948">
        <v>0</v>
      </c>
      <c r="R948">
        <v>0</v>
      </c>
    </row>
    <row r="949" spans="1:18" x14ac:dyDescent="0.15">
      <c r="A949">
        <v>3213</v>
      </c>
      <c r="B949">
        <v>2868</v>
      </c>
      <c r="C949">
        <v>286843</v>
      </c>
      <c r="D949" s="47" t="s">
        <v>5377</v>
      </c>
      <c r="E949" t="s">
        <v>67</v>
      </c>
      <c r="F949" t="s">
        <v>1685</v>
      </c>
      <c r="G949" t="s">
        <v>1899</v>
      </c>
      <c r="H949" t="s">
        <v>70</v>
      </c>
      <c r="I949" t="s">
        <v>1686</v>
      </c>
      <c r="J949" t="s">
        <v>1900</v>
      </c>
      <c r="L949" t="str">
        <f t="shared" si="14"/>
        <v>岩手県二戸市浄法寺町堤口</v>
      </c>
      <c r="M949">
        <v>0</v>
      </c>
      <c r="N949">
        <v>0</v>
      </c>
      <c r="O949">
        <v>0</v>
      </c>
      <c r="P949">
        <v>0</v>
      </c>
      <c r="Q949">
        <v>0</v>
      </c>
      <c r="R949">
        <v>0</v>
      </c>
    </row>
    <row r="950" spans="1:18" x14ac:dyDescent="0.15">
      <c r="A950">
        <v>3213</v>
      </c>
      <c r="B950">
        <v>2868</v>
      </c>
      <c r="C950">
        <v>286811</v>
      </c>
      <c r="D950" s="47" t="s">
        <v>5378</v>
      </c>
      <c r="E950" t="s">
        <v>67</v>
      </c>
      <c r="F950" t="s">
        <v>1685</v>
      </c>
      <c r="G950" t="s">
        <v>1901</v>
      </c>
      <c r="H950" t="s">
        <v>70</v>
      </c>
      <c r="I950" t="s">
        <v>1686</v>
      </c>
      <c r="J950" t="s">
        <v>1902</v>
      </c>
      <c r="L950" t="str">
        <f t="shared" si="14"/>
        <v>岩手県二戸市浄法寺町手倉森</v>
      </c>
      <c r="M950">
        <v>0</v>
      </c>
      <c r="N950">
        <v>0</v>
      </c>
      <c r="O950">
        <v>0</v>
      </c>
      <c r="P950">
        <v>0</v>
      </c>
      <c r="Q950">
        <v>0</v>
      </c>
      <c r="R950">
        <v>0</v>
      </c>
    </row>
    <row r="951" spans="1:18" x14ac:dyDescent="0.15">
      <c r="A951">
        <v>3213</v>
      </c>
      <c r="B951">
        <v>2868</v>
      </c>
      <c r="C951">
        <v>286862</v>
      </c>
      <c r="D951" s="47" t="s">
        <v>5379</v>
      </c>
      <c r="E951" t="s">
        <v>67</v>
      </c>
      <c r="F951" t="s">
        <v>1685</v>
      </c>
      <c r="G951" t="s">
        <v>1903</v>
      </c>
      <c r="H951" t="s">
        <v>70</v>
      </c>
      <c r="I951" t="s">
        <v>1686</v>
      </c>
      <c r="J951" t="s">
        <v>1904</v>
      </c>
      <c r="L951" t="str">
        <f t="shared" si="14"/>
        <v>岩手県二戸市浄法寺町寺ノ上</v>
      </c>
      <c r="M951">
        <v>0</v>
      </c>
      <c r="N951">
        <v>0</v>
      </c>
      <c r="O951">
        <v>0</v>
      </c>
      <c r="P951">
        <v>0</v>
      </c>
      <c r="Q951">
        <v>0</v>
      </c>
      <c r="R951">
        <v>0</v>
      </c>
    </row>
    <row r="952" spans="1:18" x14ac:dyDescent="0.15">
      <c r="A952">
        <v>3213</v>
      </c>
      <c r="B952">
        <v>2868</v>
      </c>
      <c r="C952">
        <v>286976</v>
      </c>
      <c r="D952" s="47" t="s">
        <v>5380</v>
      </c>
      <c r="E952" t="s">
        <v>67</v>
      </c>
      <c r="F952" t="s">
        <v>1685</v>
      </c>
      <c r="G952" t="s">
        <v>1905</v>
      </c>
      <c r="H952" t="s">
        <v>70</v>
      </c>
      <c r="I952" t="s">
        <v>1686</v>
      </c>
      <c r="J952" t="s">
        <v>1906</v>
      </c>
      <c r="L952" t="str">
        <f t="shared" si="14"/>
        <v>岩手県二戸市浄法寺町樋口</v>
      </c>
      <c r="M952">
        <v>0</v>
      </c>
      <c r="N952">
        <v>0</v>
      </c>
      <c r="O952">
        <v>0</v>
      </c>
      <c r="P952">
        <v>0</v>
      </c>
      <c r="Q952">
        <v>0</v>
      </c>
      <c r="R952">
        <v>0</v>
      </c>
    </row>
    <row r="953" spans="1:18" x14ac:dyDescent="0.15">
      <c r="A953">
        <v>3213</v>
      </c>
      <c r="B953">
        <v>2868</v>
      </c>
      <c r="C953">
        <v>286852</v>
      </c>
      <c r="D953" s="47" t="s">
        <v>5381</v>
      </c>
      <c r="E953" t="s">
        <v>67</v>
      </c>
      <c r="F953" t="s">
        <v>1685</v>
      </c>
      <c r="G953" t="s">
        <v>1907</v>
      </c>
      <c r="H953" t="s">
        <v>70</v>
      </c>
      <c r="I953" t="s">
        <v>1686</v>
      </c>
      <c r="J953" t="s">
        <v>1908</v>
      </c>
      <c r="L953" t="str">
        <f t="shared" si="14"/>
        <v>岩手県二戸市浄法寺町樋田</v>
      </c>
      <c r="M953">
        <v>0</v>
      </c>
      <c r="N953">
        <v>0</v>
      </c>
      <c r="O953">
        <v>0</v>
      </c>
      <c r="P953">
        <v>0</v>
      </c>
      <c r="Q953">
        <v>0</v>
      </c>
      <c r="R953">
        <v>0</v>
      </c>
    </row>
    <row r="954" spans="1:18" x14ac:dyDescent="0.15">
      <c r="A954">
        <v>3213</v>
      </c>
      <c r="B954">
        <v>2868</v>
      </c>
      <c r="C954">
        <v>286825</v>
      </c>
      <c r="D954" s="47" t="s">
        <v>5382</v>
      </c>
      <c r="E954" t="s">
        <v>67</v>
      </c>
      <c r="F954" t="s">
        <v>1685</v>
      </c>
      <c r="G954" t="s">
        <v>1909</v>
      </c>
      <c r="H954" t="s">
        <v>70</v>
      </c>
      <c r="I954" t="s">
        <v>1686</v>
      </c>
      <c r="J954" t="s">
        <v>1910</v>
      </c>
      <c r="L954" t="str">
        <f t="shared" si="14"/>
        <v>岩手県二戸市浄法寺町長坂</v>
      </c>
      <c r="M954">
        <v>0</v>
      </c>
      <c r="N954">
        <v>0</v>
      </c>
      <c r="O954">
        <v>0</v>
      </c>
      <c r="P954">
        <v>0</v>
      </c>
      <c r="Q954">
        <v>0</v>
      </c>
      <c r="R954">
        <v>0</v>
      </c>
    </row>
    <row r="955" spans="1:18" x14ac:dyDescent="0.15">
      <c r="A955">
        <v>3213</v>
      </c>
      <c r="B955">
        <v>2868</v>
      </c>
      <c r="C955">
        <v>286936</v>
      </c>
      <c r="D955" s="47" t="s">
        <v>5383</v>
      </c>
      <c r="E955" t="s">
        <v>67</v>
      </c>
      <c r="F955" t="s">
        <v>1685</v>
      </c>
      <c r="G955" t="s">
        <v>1911</v>
      </c>
      <c r="H955" t="s">
        <v>70</v>
      </c>
      <c r="I955" t="s">
        <v>1686</v>
      </c>
      <c r="J955" t="s">
        <v>1912</v>
      </c>
      <c r="L955" t="str">
        <f t="shared" si="14"/>
        <v>岩手県二戸市浄法寺町長渡路</v>
      </c>
      <c r="M955">
        <v>0</v>
      </c>
      <c r="N955">
        <v>0</v>
      </c>
      <c r="O955">
        <v>0</v>
      </c>
      <c r="P955">
        <v>0</v>
      </c>
      <c r="Q955">
        <v>0</v>
      </c>
      <c r="R955">
        <v>0</v>
      </c>
    </row>
    <row r="956" spans="1:18" x14ac:dyDescent="0.15">
      <c r="A956">
        <v>3213</v>
      </c>
      <c r="B956">
        <v>2868</v>
      </c>
      <c r="C956">
        <v>286974</v>
      </c>
      <c r="D956" s="47" t="s">
        <v>5384</v>
      </c>
      <c r="E956" t="s">
        <v>67</v>
      </c>
      <c r="F956" t="s">
        <v>1685</v>
      </c>
      <c r="G956" t="s">
        <v>1913</v>
      </c>
      <c r="H956" t="s">
        <v>70</v>
      </c>
      <c r="I956" t="s">
        <v>1686</v>
      </c>
      <c r="J956" t="s">
        <v>1914</v>
      </c>
      <c r="L956" t="str">
        <f t="shared" si="14"/>
        <v>岩手県二戸市浄法寺町中畑</v>
      </c>
      <c r="M956">
        <v>0</v>
      </c>
      <c r="N956">
        <v>0</v>
      </c>
      <c r="O956">
        <v>0</v>
      </c>
      <c r="P956">
        <v>0</v>
      </c>
      <c r="Q956">
        <v>0</v>
      </c>
      <c r="R956">
        <v>0</v>
      </c>
    </row>
    <row r="957" spans="1:18" x14ac:dyDescent="0.15">
      <c r="A957">
        <v>3213</v>
      </c>
      <c r="B957">
        <v>2868</v>
      </c>
      <c r="C957">
        <v>286912</v>
      </c>
      <c r="D957" s="47" t="s">
        <v>5385</v>
      </c>
      <c r="E957" t="s">
        <v>67</v>
      </c>
      <c r="F957" t="s">
        <v>1685</v>
      </c>
      <c r="G957" t="s">
        <v>1915</v>
      </c>
      <c r="H957" t="s">
        <v>70</v>
      </c>
      <c r="I957" t="s">
        <v>1686</v>
      </c>
      <c r="J957" t="s">
        <v>1916</v>
      </c>
      <c r="L957" t="str">
        <f t="shared" si="14"/>
        <v>岩手県二戸市浄法寺町中前田</v>
      </c>
      <c r="M957">
        <v>0</v>
      </c>
      <c r="N957">
        <v>0</v>
      </c>
      <c r="O957">
        <v>0</v>
      </c>
      <c r="P957">
        <v>0</v>
      </c>
      <c r="Q957">
        <v>0</v>
      </c>
      <c r="R957">
        <v>0</v>
      </c>
    </row>
    <row r="958" spans="1:18" x14ac:dyDescent="0.15">
      <c r="A958">
        <v>3213</v>
      </c>
      <c r="B958">
        <v>2868</v>
      </c>
      <c r="C958">
        <v>286824</v>
      </c>
      <c r="D958" s="47" t="s">
        <v>5386</v>
      </c>
      <c r="E958" t="s">
        <v>67</v>
      </c>
      <c r="F958" t="s">
        <v>1685</v>
      </c>
      <c r="G958" t="s">
        <v>1917</v>
      </c>
      <c r="H958" t="s">
        <v>70</v>
      </c>
      <c r="I958" t="s">
        <v>1686</v>
      </c>
      <c r="J958" t="s">
        <v>1918</v>
      </c>
      <c r="L958" t="str">
        <f t="shared" si="14"/>
        <v>岩手県二戸市浄法寺町西ノ沢</v>
      </c>
      <c r="M958">
        <v>0</v>
      </c>
      <c r="N958">
        <v>0</v>
      </c>
      <c r="O958">
        <v>0</v>
      </c>
      <c r="P958">
        <v>0</v>
      </c>
      <c r="Q958">
        <v>0</v>
      </c>
      <c r="R958">
        <v>0</v>
      </c>
    </row>
    <row r="959" spans="1:18" x14ac:dyDescent="0.15">
      <c r="A959">
        <v>3213</v>
      </c>
      <c r="B959">
        <v>2868</v>
      </c>
      <c r="C959">
        <v>286964</v>
      </c>
      <c r="D959" s="47" t="s">
        <v>5387</v>
      </c>
      <c r="E959" t="s">
        <v>67</v>
      </c>
      <c r="F959" t="s">
        <v>1685</v>
      </c>
      <c r="G959" t="s">
        <v>1919</v>
      </c>
      <c r="H959" t="s">
        <v>70</v>
      </c>
      <c r="I959" t="s">
        <v>1686</v>
      </c>
      <c r="J959" t="s">
        <v>1920</v>
      </c>
      <c r="L959" t="str">
        <f t="shared" si="14"/>
        <v>岩手県二戸市浄法寺町沼久保</v>
      </c>
      <c r="M959">
        <v>0</v>
      </c>
      <c r="N959">
        <v>0</v>
      </c>
      <c r="O959">
        <v>0</v>
      </c>
      <c r="P959">
        <v>0</v>
      </c>
      <c r="Q959">
        <v>0</v>
      </c>
      <c r="R959">
        <v>0</v>
      </c>
    </row>
    <row r="960" spans="1:18" x14ac:dyDescent="0.15">
      <c r="A960">
        <v>3213</v>
      </c>
      <c r="B960">
        <v>2868</v>
      </c>
      <c r="C960">
        <v>286908</v>
      </c>
      <c r="D960" s="47" t="s">
        <v>5388</v>
      </c>
      <c r="E960" t="s">
        <v>67</v>
      </c>
      <c r="F960" t="s">
        <v>1685</v>
      </c>
      <c r="G960" t="s">
        <v>1921</v>
      </c>
      <c r="H960" t="s">
        <v>70</v>
      </c>
      <c r="I960" t="s">
        <v>1686</v>
      </c>
      <c r="J960" t="s">
        <v>1922</v>
      </c>
      <c r="L960" t="str">
        <f t="shared" si="14"/>
        <v>岩手県二戸市浄法寺町野黒沢</v>
      </c>
      <c r="M960">
        <v>0</v>
      </c>
      <c r="N960">
        <v>0</v>
      </c>
      <c r="O960">
        <v>0</v>
      </c>
      <c r="P960">
        <v>0</v>
      </c>
      <c r="Q960">
        <v>0</v>
      </c>
      <c r="R960">
        <v>0</v>
      </c>
    </row>
    <row r="961" spans="1:18" x14ac:dyDescent="0.15">
      <c r="A961">
        <v>3213</v>
      </c>
      <c r="B961">
        <v>2868</v>
      </c>
      <c r="C961">
        <v>286865</v>
      </c>
      <c r="D961" s="47" t="s">
        <v>5389</v>
      </c>
      <c r="E961" t="s">
        <v>67</v>
      </c>
      <c r="F961" t="s">
        <v>1685</v>
      </c>
      <c r="G961" t="s">
        <v>1923</v>
      </c>
      <c r="H961" t="s">
        <v>70</v>
      </c>
      <c r="I961" t="s">
        <v>1686</v>
      </c>
      <c r="J961" t="s">
        <v>1924</v>
      </c>
      <c r="L961" t="str">
        <f t="shared" si="14"/>
        <v>岩手県二戸市浄法寺町野田</v>
      </c>
      <c r="M961">
        <v>0</v>
      </c>
      <c r="N961">
        <v>0</v>
      </c>
      <c r="O961">
        <v>0</v>
      </c>
      <c r="P961">
        <v>0</v>
      </c>
      <c r="Q961">
        <v>0</v>
      </c>
      <c r="R961">
        <v>0</v>
      </c>
    </row>
    <row r="962" spans="1:18" x14ac:dyDescent="0.15">
      <c r="A962">
        <v>3213</v>
      </c>
      <c r="B962">
        <v>2868</v>
      </c>
      <c r="C962">
        <v>286925</v>
      </c>
      <c r="D962" s="47" t="s">
        <v>5390</v>
      </c>
      <c r="E962" t="s">
        <v>67</v>
      </c>
      <c r="F962" t="s">
        <v>1685</v>
      </c>
      <c r="G962" t="s">
        <v>1925</v>
      </c>
      <c r="H962" t="s">
        <v>70</v>
      </c>
      <c r="I962" t="s">
        <v>1686</v>
      </c>
      <c r="J962" t="s">
        <v>1926</v>
      </c>
      <c r="L962" t="str">
        <f t="shared" si="14"/>
        <v>岩手県二戸市浄法寺町梅田</v>
      </c>
      <c r="M962">
        <v>0</v>
      </c>
      <c r="N962">
        <v>0</v>
      </c>
      <c r="O962">
        <v>0</v>
      </c>
      <c r="P962">
        <v>0</v>
      </c>
      <c r="Q962">
        <v>0</v>
      </c>
      <c r="R962">
        <v>0</v>
      </c>
    </row>
    <row r="963" spans="1:18" x14ac:dyDescent="0.15">
      <c r="A963">
        <v>3213</v>
      </c>
      <c r="B963">
        <v>2868</v>
      </c>
      <c r="C963">
        <v>286863</v>
      </c>
      <c r="D963" s="47" t="s">
        <v>5391</v>
      </c>
      <c r="E963" t="s">
        <v>67</v>
      </c>
      <c r="F963" t="s">
        <v>1685</v>
      </c>
      <c r="G963" t="s">
        <v>1927</v>
      </c>
      <c r="H963" t="s">
        <v>70</v>
      </c>
      <c r="I963" t="s">
        <v>1686</v>
      </c>
      <c r="J963" t="s">
        <v>1928</v>
      </c>
      <c r="L963" t="str">
        <f t="shared" ref="L963:L1026" si="15">H963&amp;I963&amp;J963</f>
        <v>岩手県二戸市浄法寺町八幡舘</v>
      </c>
      <c r="M963">
        <v>0</v>
      </c>
      <c r="N963">
        <v>0</v>
      </c>
      <c r="O963">
        <v>0</v>
      </c>
      <c r="P963">
        <v>0</v>
      </c>
      <c r="Q963">
        <v>0</v>
      </c>
      <c r="R963">
        <v>0</v>
      </c>
    </row>
    <row r="964" spans="1:18" x14ac:dyDescent="0.15">
      <c r="A964">
        <v>3213</v>
      </c>
      <c r="B964">
        <v>2868</v>
      </c>
      <c r="C964">
        <v>286815</v>
      </c>
      <c r="D964" s="47" t="s">
        <v>5392</v>
      </c>
      <c r="E964" t="s">
        <v>67</v>
      </c>
      <c r="F964" t="s">
        <v>1685</v>
      </c>
      <c r="G964" t="s">
        <v>1929</v>
      </c>
      <c r="H964" t="s">
        <v>70</v>
      </c>
      <c r="I964" t="s">
        <v>1686</v>
      </c>
      <c r="J964" t="s">
        <v>1930</v>
      </c>
      <c r="L964" t="str">
        <f t="shared" si="15"/>
        <v>岩手県二戸市浄法寺町八方口</v>
      </c>
      <c r="M964">
        <v>0</v>
      </c>
      <c r="N964">
        <v>0</v>
      </c>
      <c r="O964">
        <v>0</v>
      </c>
      <c r="P964">
        <v>0</v>
      </c>
      <c r="Q964">
        <v>0</v>
      </c>
      <c r="R964">
        <v>0</v>
      </c>
    </row>
    <row r="965" spans="1:18" x14ac:dyDescent="0.15">
      <c r="A965">
        <v>3213</v>
      </c>
      <c r="B965">
        <v>2868</v>
      </c>
      <c r="C965">
        <v>286962</v>
      </c>
      <c r="D965" s="47" t="s">
        <v>5393</v>
      </c>
      <c r="E965" t="s">
        <v>67</v>
      </c>
      <c r="F965" t="s">
        <v>1685</v>
      </c>
      <c r="G965" t="s">
        <v>1931</v>
      </c>
      <c r="H965" t="s">
        <v>70</v>
      </c>
      <c r="I965" t="s">
        <v>1686</v>
      </c>
      <c r="J965" t="s">
        <v>1932</v>
      </c>
      <c r="L965" t="str">
        <f t="shared" si="15"/>
        <v>岩手県二戸市浄法寺町馬場向</v>
      </c>
      <c r="M965">
        <v>0</v>
      </c>
      <c r="N965">
        <v>0</v>
      </c>
      <c r="O965">
        <v>0</v>
      </c>
      <c r="P965">
        <v>0</v>
      </c>
      <c r="Q965">
        <v>0</v>
      </c>
      <c r="R965">
        <v>0</v>
      </c>
    </row>
    <row r="966" spans="1:18" x14ac:dyDescent="0.15">
      <c r="A966">
        <v>3213</v>
      </c>
      <c r="B966">
        <v>2868</v>
      </c>
      <c r="C966">
        <v>286969</v>
      </c>
      <c r="D966" s="47" t="s">
        <v>5394</v>
      </c>
      <c r="E966" t="s">
        <v>67</v>
      </c>
      <c r="F966" t="s">
        <v>1685</v>
      </c>
      <c r="G966" t="s">
        <v>1933</v>
      </c>
      <c r="H966" t="s">
        <v>70</v>
      </c>
      <c r="I966" t="s">
        <v>1686</v>
      </c>
      <c r="J966" t="s">
        <v>1934</v>
      </c>
      <c r="L966" t="str">
        <f t="shared" si="15"/>
        <v>岩手県二戸市浄法寺町端保口</v>
      </c>
      <c r="M966">
        <v>0</v>
      </c>
      <c r="N966">
        <v>0</v>
      </c>
      <c r="O966">
        <v>0</v>
      </c>
      <c r="P966">
        <v>0</v>
      </c>
      <c r="Q966">
        <v>0</v>
      </c>
      <c r="R966">
        <v>0</v>
      </c>
    </row>
    <row r="967" spans="1:18" x14ac:dyDescent="0.15">
      <c r="A967">
        <v>3213</v>
      </c>
      <c r="B967">
        <v>2868</v>
      </c>
      <c r="C967">
        <v>286954</v>
      </c>
      <c r="D967" s="47" t="s">
        <v>5395</v>
      </c>
      <c r="E967" t="s">
        <v>67</v>
      </c>
      <c r="F967" t="s">
        <v>1685</v>
      </c>
      <c r="G967" t="s">
        <v>1935</v>
      </c>
      <c r="H967" t="s">
        <v>70</v>
      </c>
      <c r="I967" t="s">
        <v>1686</v>
      </c>
      <c r="J967" t="s">
        <v>1936</v>
      </c>
      <c r="L967" t="str">
        <f t="shared" si="15"/>
        <v>岩手県二戸市浄法寺町早坂</v>
      </c>
      <c r="M967">
        <v>0</v>
      </c>
      <c r="N967">
        <v>0</v>
      </c>
      <c r="O967">
        <v>0</v>
      </c>
      <c r="P967">
        <v>0</v>
      </c>
      <c r="Q967">
        <v>0</v>
      </c>
      <c r="R967">
        <v>0</v>
      </c>
    </row>
    <row r="968" spans="1:18" x14ac:dyDescent="0.15">
      <c r="A968">
        <v>3213</v>
      </c>
      <c r="B968">
        <v>2868</v>
      </c>
      <c r="C968">
        <v>286882</v>
      </c>
      <c r="D968" s="47" t="s">
        <v>5396</v>
      </c>
      <c r="E968" t="s">
        <v>67</v>
      </c>
      <c r="F968" t="s">
        <v>1685</v>
      </c>
      <c r="G968" t="s">
        <v>1937</v>
      </c>
      <c r="H968" t="s">
        <v>70</v>
      </c>
      <c r="I968" t="s">
        <v>1686</v>
      </c>
      <c r="J968" t="s">
        <v>1938</v>
      </c>
      <c r="L968" t="str">
        <f t="shared" si="15"/>
        <v>岩手県二戸市浄法寺町羽余内</v>
      </c>
      <c r="M968">
        <v>0</v>
      </c>
      <c r="N968">
        <v>0</v>
      </c>
      <c r="O968">
        <v>0</v>
      </c>
      <c r="P968">
        <v>0</v>
      </c>
      <c r="Q968">
        <v>0</v>
      </c>
      <c r="R968">
        <v>0</v>
      </c>
    </row>
    <row r="969" spans="1:18" x14ac:dyDescent="0.15">
      <c r="A969">
        <v>3213</v>
      </c>
      <c r="B969">
        <v>2868</v>
      </c>
      <c r="C969">
        <v>286901</v>
      </c>
      <c r="D969" s="47" t="s">
        <v>5397</v>
      </c>
      <c r="E969" t="s">
        <v>67</v>
      </c>
      <c r="F969" t="s">
        <v>1685</v>
      </c>
      <c r="G969" t="s">
        <v>1939</v>
      </c>
      <c r="H969" t="s">
        <v>70</v>
      </c>
      <c r="I969" t="s">
        <v>1686</v>
      </c>
      <c r="J969" t="s">
        <v>1940</v>
      </c>
      <c r="L969" t="str">
        <f t="shared" si="15"/>
        <v>岩手県二戸市浄法寺町深堀</v>
      </c>
      <c r="M969">
        <v>0</v>
      </c>
      <c r="N969">
        <v>0</v>
      </c>
      <c r="O969">
        <v>0</v>
      </c>
      <c r="P969">
        <v>0</v>
      </c>
      <c r="Q969">
        <v>0</v>
      </c>
      <c r="R969">
        <v>0</v>
      </c>
    </row>
    <row r="970" spans="1:18" x14ac:dyDescent="0.15">
      <c r="A970">
        <v>3213</v>
      </c>
      <c r="B970">
        <v>2868</v>
      </c>
      <c r="C970">
        <v>286834</v>
      </c>
      <c r="D970" s="47" t="s">
        <v>5398</v>
      </c>
      <c r="E970" t="s">
        <v>67</v>
      </c>
      <c r="F970" t="s">
        <v>1685</v>
      </c>
      <c r="G970" t="s">
        <v>1941</v>
      </c>
      <c r="H970" t="s">
        <v>70</v>
      </c>
      <c r="I970" t="s">
        <v>1686</v>
      </c>
      <c r="J970" t="s">
        <v>1942</v>
      </c>
      <c r="L970" t="str">
        <f t="shared" si="15"/>
        <v>岩手県二戸市浄法寺町細田</v>
      </c>
      <c r="M970">
        <v>0</v>
      </c>
      <c r="N970">
        <v>0</v>
      </c>
      <c r="O970">
        <v>0</v>
      </c>
      <c r="P970">
        <v>0</v>
      </c>
      <c r="Q970">
        <v>0</v>
      </c>
      <c r="R970">
        <v>0</v>
      </c>
    </row>
    <row r="971" spans="1:18" x14ac:dyDescent="0.15">
      <c r="A971">
        <v>3213</v>
      </c>
      <c r="B971">
        <v>2868</v>
      </c>
      <c r="C971">
        <v>286841</v>
      </c>
      <c r="D971" s="47" t="s">
        <v>5399</v>
      </c>
      <c r="E971" t="s">
        <v>67</v>
      </c>
      <c r="F971" t="s">
        <v>1685</v>
      </c>
      <c r="G971" t="s">
        <v>1943</v>
      </c>
      <c r="H971" t="s">
        <v>70</v>
      </c>
      <c r="I971" t="s">
        <v>1686</v>
      </c>
      <c r="J971" t="s">
        <v>1944</v>
      </c>
      <c r="L971" t="str">
        <f t="shared" si="15"/>
        <v>岩手県二戸市浄法寺町松岡</v>
      </c>
      <c r="M971">
        <v>0</v>
      </c>
      <c r="N971">
        <v>0</v>
      </c>
      <c r="O971">
        <v>0</v>
      </c>
      <c r="P971">
        <v>0</v>
      </c>
      <c r="Q971">
        <v>0</v>
      </c>
      <c r="R971">
        <v>0</v>
      </c>
    </row>
    <row r="972" spans="1:18" x14ac:dyDescent="0.15">
      <c r="A972">
        <v>3213</v>
      </c>
      <c r="B972">
        <v>2868</v>
      </c>
      <c r="C972">
        <v>286932</v>
      </c>
      <c r="D972" s="47" t="s">
        <v>5400</v>
      </c>
      <c r="E972" t="s">
        <v>67</v>
      </c>
      <c r="F972" t="s">
        <v>1685</v>
      </c>
      <c r="G972" t="s">
        <v>1945</v>
      </c>
      <c r="H972" t="s">
        <v>70</v>
      </c>
      <c r="I972" t="s">
        <v>1686</v>
      </c>
      <c r="J972" t="s">
        <v>1946</v>
      </c>
      <c r="L972" t="str">
        <f t="shared" si="15"/>
        <v>岩手県二戸市浄法寺町松畑</v>
      </c>
      <c r="M972">
        <v>0</v>
      </c>
      <c r="N972">
        <v>0</v>
      </c>
      <c r="O972">
        <v>0</v>
      </c>
      <c r="P972">
        <v>0</v>
      </c>
      <c r="Q972">
        <v>0</v>
      </c>
      <c r="R972">
        <v>0</v>
      </c>
    </row>
    <row r="973" spans="1:18" x14ac:dyDescent="0.15">
      <c r="A973">
        <v>3213</v>
      </c>
      <c r="B973">
        <v>2868</v>
      </c>
      <c r="C973">
        <v>286823</v>
      </c>
      <c r="D973" s="47" t="s">
        <v>5401</v>
      </c>
      <c r="E973" t="s">
        <v>67</v>
      </c>
      <c r="F973" t="s">
        <v>1685</v>
      </c>
      <c r="G973" t="s">
        <v>1947</v>
      </c>
      <c r="H973" t="s">
        <v>70</v>
      </c>
      <c r="I973" t="s">
        <v>1686</v>
      </c>
      <c r="J973" t="s">
        <v>1948</v>
      </c>
      <c r="L973" t="str">
        <f t="shared" si="15"/>
        <v>岩手県二戸市浄法寺町宮沢</v>
      </c>
      <c r="M973">
        <v>0</v>
      </c>
      <c r="N973">
        <v>0</v>
      </c>
      <c r="O973">
        <v>0</v>
      </c>
      <c r="P973">
        <v>0</v>
      </c>
      <c r="Q973">
        <v>0</v>
      </c>
      <c r="R973">
        <v>0</v>
      </c>
    </row>
    <row r="974" spans="1:18" x14ac:dyDescent="0.15">
      <c r="A974">
        <v>3213</v>
      </c>
      <c r="B974">
        <v>2868</v>
      </c>
      <c r="C974">
        <v>286902</v>
      </c>
      <c r="D974" s="47" t="s">
        <v>5402</v>
      </c>
      <c r="E974" t="s">
        <v>67</v>
      </c>
      <c r="F974" t="s">
        <v>1685</v>
      </c>
      <c r="G974" t="s">
        <v>1949</v>
      </c>
      <c r="H974" t="s">
        <v>70</v>
      </c>
      <c r="I974" t="s">
        <v>1686</v>
      </c>
      <c r="J974" t="s">
        <v>1950</v>
      </c>
      <c r="L974" t="str">
        <f t="shared" si="15"/>
        <v>岩手県二戸市浄法寺町明神沢</v>
      </c>
      <c r="M974">
        <v>0</v>
      </c>
      <c r="N974">
        <v>0</v>
      </c>
      <c r="O974">
        <v>0</v>
      </c>
      <c r="P974">
        <v>0</v>
      </c>
      <c r="Q974">
        <v>0</v>
      </c>
      <c r="R974">
        <v>0</v>
      </c>
    </row>
    <row r="975" spans="1:18" x14ac:dyDescent="0.15">
      <c r="A975">
        <v>3213</v>
      </c>
      <c r="B975">
        <v>2868</v>
      </c>
      <c r="C975">
        <v>286971</v>
      </c>
      <c r="D975" s="47" t="s">
        <v>5403</v>
      </c>
      <c r="E975" t="s">
        <v>67</v>
      </c>
      <c r="F975" t="s">
        <v>1685</v>
      </c>
      <c r="G975" t="s">
        <v>1951</v>
      </c>
      <c r="H975" t="s">
        <v>70</v>
      </c>
      <c r="I975" t="s">
        <v>1686</v>
      </c>
      <c r="J975" t="s">
        <v>1952</v>
      </c>
      <c r="L975" t="str">
        <f t="shared" si="15"/>
        <v>岩手県二戸市浄法寺町向川原</v>
      </c>
      <c r="M975">
        <v>0</v>
      </c>
      <c r="N975">
        <v>0</v>
      </c>
      <c r="O975">
        <v>0</v>
      </c>
      <c r="P975">
        <v>0</v>
      </c>
      <c r="Q975">
        <v>0</v>
      </c>
      <c r="R975">
        <v>0</v>
      </c>
    </row>
    <row r="976" spans="1:18" x14ac:dyDescent="0.15">
      <c r="A976">
        <v>3213</v>
      </c>
      <c r="B976">
        <v>2868</v>
      </c>
      <c r="C976">
        <v>286838</v>
      </c>
      <c r="D976" s="47" t="s">
        <v>5404</v>
      </c>
      <c r="E976" t="s">
        <v>67</v>
      </c>
      <c r="F976" t="s">
        <v>1685</v>
      </c>
      <c r="G976" t="s">
        <v>1953</v>
      </c>
      <c r="H976" t="s">
        <v>70</v>
      </c>
      <c r="I976" t="s">
        <v>1686</v>
      </c>
      <c r="J976" t="s">
        <v>1954</v>
      </c>
      <c r="L976" t="str">
        <f t="shared" si="15"/>
        <v>岩手県二戸市浄法寺町向田</v>
      </c>
      <c r="M976">
        <v>0</v>
      </c>
      <c r="N976">
        <v>0</v>
      </c>
      <c r="O976">
        <v>0</v>
      </c>
      <c r="P976">
        <v>0</v>
      </c>
      <c r="Q976">
        <v>0</v>
      </c>
      <c r="R976">
        <v>0</v>
      </c>
    </row>
    <row r="977" spans="1:18" x14ac:dyDescent="0.15">
      <c r="A977">
        <v>3213</v>
      </c>
      <c r="B977">
        <v>2868</v>
      </c>
      <c r="C977">
        <v>286885</v>
      </c>
      <c r="D977" s="47" t="s">
        <v>5405</v>
      </c>
      <c r="E977" t="s">
        <v>67</v>
      </c>
      <c r="F977" t="s">
        <v>1685</v>
      </c>
      <c r="G977" t="s">
        <v>1955</v>
      </c>
      <c r="H977" t="s">
        <v>70</v>
      </c>
      <c r="I977" t="s">
        <v>1686</v>
      </c>
      <c r="J977" t="s">
        <v>1956</v>
      </c>
      <c r="L977" t="str">
        <f t="shared" si="15"/>
        <v>岩手県二戸市浄法寺町森越</v>
      </c>
      <c r="M977">
        <v>0</v>
      </c>
      <c r="N977">
        <v>0</v>
      </c>
      <c r="O977">
        <v>0</v>
      </c>
      <c r="P977">
        <v>0</v>
      </c>
      <c r="Q977">
        <v>0</v>
      </c>
      <c r="R977">
        <v>0</v>
      </c>
    </row>
    <row r="978" spans="1:18" x14ac:dyDescent="0.15">
      <c r="A978">
        <v>3213</v>
      </c>
      <c r="B978">
        <v>2868</v>
      </c>
      <c r="C978">
        <v>286864</v>
      </c>
      <c r="D978" s="47" t="s">
        <v>5406</v>
      </c>
      <c r="E978" t="s">
        <v>67</v>
      </c>
      <c r="F978" t="s">
        <v>1685</v>
      </c>
      <c r="G978" t="s">
        <v>1957</v>
      </c>
      <c r="H978" t="s">
        <v>70</v>
      </c>
      <c r="I978" t="s">
        <v>1686</v>
      </c>
      <c r="J978" t="s">
        <v>1958</v>
      </c>
      <c r="L978" t="str">
        <f t="shared" si="15"/>
        <v>岩手県二戸市浄法寺町門前向</v>
      </c>
      <c r="M978">
        <v>0</v>
      </c>
      <c r="N978">
        <v>0</v>
      </c>
      <c r="O978">
        <v>0</v>
      </c>
      <c r="P978">
        <v>0</v>
      </c>
      <c r="Q978">
        <v>0</v>
      </c>
      <c r="R978">
        <v>0</v>
      </c>
    </row>
    <row r="979" spans="1:18" x14ac:dyDescent="0.15">
      <c r="A979">
        <v>3213</v>
      </c>
      <c r="B979">
        <v>2868</v>
      </c>
      <c r="C979">
        <v>286867</v>
      </c>
      <c r="D979" s="47" t="s">
        <v>5407</v>
      </c>
      <c r="E979" t="s">
        <v>67</v>
      </c>
      <c r="F979" t="s">
        <v>1685</v>
      </c>
      <c r="G979" t="s">
        <v>1959</v>
      </c>
      <c r="H979" t="s">
        <v>70</v>
      </c>
      <c r="I979" t="s">
        <v>1686</v>
      </c>
      <c r="J979" t="s">
        <v>1960</v>
      </c>
      <c r="L979" t="str">
        <f t="shared" si="15"/>
        <v>岩手県二戸市浄法寺町焼場</v>
      </c>
      <c r="M979">
        <v>0</v>
      </c>
      <c r="N979">
        <v>0</v>
      </c>
      <c r="O979">
        <v>0</v>
      </c>
      <c r="P979">
        <v>0</v>
      </c>
      <c r="Q979">
        <v>0</v>
      </c>
      <c r="R979">
        <v>0</v>
      </c>
    </row>
    <row r="980" spans="1:18" x14ac:dyDescent="0.15">
      <c r="A980">
        <v>3213</v>
      </c>
      <c r="B980">
        <v>2868</v>
      </c>
      <c r="C980">
        <v>286871</v>
      </c>
      <c r="D980" s="47" t="s">
        <v>5408</v>
      </c>
      <c r="E980" t="s">
        <v>67</v>
      </c>
      <c r="F980" t="s">
        <v>1685</v>
      </c>
      <c r="G980" t="s">
        <v>1961</v>
      </c>
      <c r="H980" t="s">
        <v>70</v>
      </c>
      <c r="I980" t="s">
        <v>1686</v>
      </c>
      <c r="J980" t="s">
        <v>1962</v>
      </c>
      <c r="L980" t="str">
        <f t="shared" si="15"/>
        <v>岩手県二戸市浄法寺町安戸</v>
      </c>
      <c r="M980">
        <v>0</v>
      </c>
      <c r="N980">
        <v>0</v>
      </c>
      <c r="O980">
        <v>0</v>
      </c>
      <c r="P980">
        <v>0</v>
      </c>
      <c r="Q980">
        <v>0</v>
      </c>
      <c r="R980">
        <v>0</v>
      </c>
    </row>
    <row r="981" spans="1:18" x14ac:dyDescent="0.15">
      <c r="A981">
        <v>3213</v>
      </c>
      <c r="B981">
        <v>2868</v>
      </c>
      <c r="C981">
        <v>286965</v>
      </c>
      <c r="D981" s="47" t="s">
        <v>5409</v>
      </c>
      <c r="E981" t="s">
        <v>67</v>
      </c>
      <c r="F981" t="s">
        <v>1685</v>
      </c>
      <c r="G981" t="s">
        <v>1963</v>
      </c>
      <c r="H981" t="s">
        <v>70</v>
      </c>
      <c r="I981" t="s">
        <v>1686</v>
      </c>
      <c r="J981" t="s">
        <v>1964</v>
      </c>
      <c r="L981" t="str">
        <f t="shared" si="15"/>
        <v>岩手県二戸市浄法寺町谷地屋敷</v>
      </c>
      <c r="M981">
        <v>0</v>
      </c>
      <c r="N981">
        <v>0</v>
      </c>
      <c r="O981">
        <v>0</v>
      </c>
      <c r="P981">
        <v>0</v>
      </c>
      <c r="Q981">
        <v>0</v>
      </c>
      <c r="R981">
        <v>0</v>
      </c>
    </row>
    <row r="982" spans="1:18" x14ac:dyDescent="0.15">
      <c r="A982">
        <v>3213</v>
      </c>
      <c r="B982">
        <v>2868</v>
      </c>
      <c r="C982">
        <v>286982</v>
      </c>
      <c r="D982" s="47" t="s">
        <v>5410</v>
      </c>
      <c r="E982" t="s">
        <v>67</v>
      </c>
      <c r="F982" t="s">
        <v>1685</v>
      </c>
      <c r="G982" t="s">
        <v>1965</v>
      </c>
      <c r="H982" t="s">
        <v>70</v>
      </c>
      <c r="I982" t="s">
        <v>1686</v>
      </c>
      <c r="J982" t="s">
        <v>1966</v>
      </c>
      <c r="L982" t="str">
        <f t="shared" si="15"/>
        <v>岩手県二戸市浄法寺町焼切</v>
      </c>
      <c r="M982">
        <v>0</v>
      </c>
      <c r="N982">
        <v>0</v>
      </c>
      <c r="O982">
        <v>0</v>
      </c>
      <c r="P982">
        <v>0</v>
      </c>
      <c r="Q982">
        <v>0</v>
      </c>
      <c r="R982">
        <v>0</v>
      </c>
    </row>
    <row r="983" spans="1:18" x14ac:dyDescent="0.15">
      <c r="A983">
        <v>3213</v>
      </c>
      <c r="B983">
        <v>2868</v>
      </c>
      <c r="C983">
        <v>286927</v>
      </c>
      <c r="D983" s="47" t="s">
        <v>5411</v>
      </c>
      <c r="E983" t="s">
        <v>67</v>
      </c>
      <c r="F983" t="s">
        <v>1685</v>
      </c>
      <c r="G983" t="s">
        <v>1967</v>
      </c>
      <c r="H983" t="s">
        <v>70</v>
      </c>
      <c r="I983" t="s">
        <v>1686</v>
      </c>
      <c r="J983" t="s">
        <v>1968</v>
      </c>
      <c r="L983" t="str">
        <f t="shared" si="15"/>
        <v>岩手県二戸市浄法寺町湯沢</v>
      </c>
      <c r="M983">
        <v>0</v>
      </c>
      <c r="N983">
        <v>0</v>
      </c>
      <c r="O983">
        <v>0</v>
      </c>
      <c r="P983">
        <v>0</v>
      </c>
      <c r="Q983">
        <v>0</v>
      </c>
      <c r="R983">
        <v>0</v>
      </c>
    </row>
    <row r="984" spans="1:18" x14ac:dyDescent="0.15">
      <c r="A984">
        <v>3213</v>
      </c>
      <c r="B984">
        <v>2868</v>
      </c>
      <c r="C984">
        <v>286914</v>
      </c>
      <c r="D984" s="47" t="s">
        <v>5412</v>
      </c>
      <c r="E984" t="s">
        <v>67</v>
      </c>
      <c r="F984" t="s">
        <v>1685</v>
      </c>
      <c r="G984" t="s">
        <v>1969</v>
      </c>
      <c r="H984" t="s">
        <v>70</v>
      </c>
      <c r="I984" t="s">
        <v>1686</v>
      </c>
      <c r="J984" t="s">
        <v>1970</v>
      </c>
      <c r="L984" t="str">
        <f t="shared" si="15"/>
        <v>岩手県二戸市浄法寺町和泉田</v>
      </c>
      <c r="M984">
        <v>0</v>
      </c>
      <c r="N984">
        <v>0</v>
      </c>
      <c r="O984">
        <v>0</v>
      </c>
      <c r="P984">
        <v>0</v>
      </c>
      <c r="Q984">
        <v>0</v>
      </c>
      <c r="R984">
        <v>0</v>
      </c>
    </row>
    <row r="985" spans="1:18" x14ac:dyDescent="0.15">
      <c r="A985">
        <v>3213</v>
      </c>
      <c r="B985">
        <v>2868</v>
      </c>
      <c r="C985">
        <v>286881</v>
      </c>
      <c r="D985" s="47" t="s">
        <v>5413</v>
      </c>
      <c r="E985" t="s">
        <v>67</v>
      </c>
      <c r="F985" t="s">
        <v>1685</v>
      </c>
      <c r="G985" t="s">
        <v>1971</v>
      </c>
      <c r="H985" t="s">
        <v>70</v>
      </c>
      <c r="I985" t="s">
        <v>1686</v>
      </c>
      <c r="J985" t="s">
        <v>1972</v>
      </c>
      <c r="L985" t="str">
        <f t="shared" si="15"/>
        <v>岩手県二戸市浄法寺町渡ノ羽</v>
      </c>
      <c r="M985">
        <v>0</v>
      </c>
      <c r="N985">
        <v>0</v>
      </c>
      <c r="O985">
        <v>0</v>
      </c>
      <c r="P985">
        <v>0</v>
      </c>
      <c r="Q985">
        <v>0</v>
      </c>
      <c r="R985">
        <v>0</v>
      </c>
    </row>
    <row r="986" spans="1:18" x14ac:dyDescent="0.15">
      <c r="A986">
        <v>3213</v>
      </c>
      <c r="B986">
        <v>2861</v>
      </c>
      <c r="C986">
        <v>286107</v>
      </c>
      <c r="D986" s="47" t="s">
        <v>5414</v>
      </c>
      <c r="E986" t="s">
        <v>67</v>
      </c>
      <c r="F986" t="s">
        <v>1685</v>
      </c>
      <c r="G986" t="s">
        <v>1973</v>
      </c>
      <c r="H986" t="s">
        <v>70</v>
      </c>
      <c r="I986" t="s">
        <v>1686</v>
      </c>
      <c r="J986" t="s">
        <v>1974</v>
      </c>
      <c r="L986" t="str">
        <f t="shared" si="15"/>
        <v>岩手県二戸市白鳥</v>
      </c>
      <c r="M986">
        <v>0</v>
      </c>
      <c r="N986">
        <v>1</v>
      </c>
      <c r="O986">
        <v>0</v>
      </c>
      <c r="P986">
        <v>0</v>
      </c>
      <c r="Q986">
        <v>0</v>
      </c>
      <c r="R986">
        <v>0</v>
      </c>
    </row>
    <row r="987" spans="1:18" x14ac:dyDescent="0.15">
      <c r="A987">
        <v>3213</v>
      </c>
      <c r="B987">
        <v>2867</v>
      </c>
      <c r="C987">
        <v>286724</v>
      </c>
      <c r="D987" s="47" t="s">
        <v>5415</v>
      </c>
      <c r="E987" t="s">
        <v>67</v>
      </c>
      <c r="F987" t="s">
        <v>1685</v>
      </c>
      <c r="G987" t="s">
        <v>1975</v>
      </c>
      <c r="H987" t="s">
        <v>70</v>
      </c>
      <c r="I987" t="s">
        <v>1686</v>
      </c>
      <c r="J987" t="s">
        <v>1976</v>
      </c>
      <c r="L987" t="str">
        <f t="shared" si="15"/>
        <v>岩手県二戸市足沢</v>
      </c>
      <c r="M987">
        <v>0</v>
      </c>
      <c r="N987">
        <v>1</v>
      </c>
      <c r="O987">
        <v>0</v>
      </c>
      <c r="P987">
        <v>0</v>
      </c>
      <c r="Q987">
        <v>0</v>
      </c>
      <c r="R987">
        <v>0</v>
      </c>
    </row>
    <row r="988" spans="1:18" x14ac:dyDescent="0.15">
      <c r="A988">
        <v>3213</v>
      </c>
      <c r="B988">
        <v>2861</v>
      </c>
      <c r="C988">
        <v>286106</v>
      </c>
      <c r="D988" s="47" t="s">
        <v>5416</v>
      </c>
      <c r="E988" t="s">
        <v>67</v>
      </c>
      <c r="F988" t="s">
        <v>1685</v>
      </c>
      <c r="G988" t="s">
        <v>1977</v>
      </c>
      <c r="H988" t="s">
        <v>70</v>
      </c>
      <c r="I988" t="s">
        <v>1686</v>
      </c>
      <c r="J988" t="s">
        <v>1978</v>
      </c>
      <c r="L988" t="str">
        <f t="shared" si="15"/>
        <v>岩手県二戸市仁左平</v>
      </c>
      <c r="M988">
        <v>0</v>
      </c>
      <c r="N988">
        <v>1</v>
      </c>
      <c r="O988">
        <v>0</v>
      </c>
      <c r="P988">
        <v>0</v>
      </c>
      <c r="Q988">
        <v>0</v>
      </c>
      <c r="R988">
        <v>0</v>
      </c>
    </row>
    <row r="989" spans="1:18" x14ac:dyDescent="0.15">
      <c r="A989">
        <v>3213</v>
      </c>
      <c r="B989">
        <v>2867</v>
      </c>
      <c r="C989">
        <v>286721</v>
      </c>
      <c r="D989" s="47" t="s">
        <v>5417</v>
      </c>
      <c r="E989" t="s">
        <v>67</v>
      </c>
      <c r="F989" t="s">
        <v>1685</v>
      </c>
      <c r="G989" t="s">
        <v>1979</v>
      </c>
      <c r="H989" t="s">
        <v>70</v>
      </c>
      <c r="I989" t="s">
        <v>1686</v>
      </c>
      <c r="J989" t="s">
        <v>1980</v>
      </c>
      <c r="L989" t="str">
        <f t="shared" si="15"/>
        <v>岩手県二戸市似鳥</v>
      </c>
      <c r="M989">
        <v>0</v>
      </c>
      <c r="N989">
        <v>1</v>
      </c>
      <c r="O989">
        <v>0</v>
      </c>
      <c r="P989">
        <v>0</v>
      </c>
      <c r="Q989">
        <v>0</v>
      </c>
      <c r="R989">
        <v>0</v>
      </c>
    </row>
    <row r="990" spans="1:18" x14ac:dyDescent="0.15">
      <c r="A990">
        <v>3213</v>
      </c>
      <c r="B990">
        <v>2857</v>
      </c>
      <c r="C990">
        <v>285712</v>
      </c>
      <c r="D990" s="47" t="s">
        <v>5418</v>
      </c>
      <c r="E990" t="s">
        <v>67</v>
      </c>
      <c r="F990" t="s">
        <v>1685</v>
      </c>
      <c r="G990" t="s">
        <v>1981</v>
      </c>
      <c r="H990" t="s">
        <v>70</v>
      </c>
      <c r="I990" t="s">
        <v>1686</v>
      </c>
      <c r="J990" t="s">
        <v>1982</v>
      </c>
      <c r="L990" t="str">
        <f t="shared" si="15"/>
        <v>岩手県二戸市野々上</v>
      </c>
      <c r="M990">
        <v>0</v>
      </c>
      <c r="N990">
        <v>1</v>
      </c>
      <c r="O990">
        <v>0</v>
      </c>
      <c r="P990">
        <v>0</v>
      </c>
      <c r="Q990">
        <v>0</v>
      </c>
      <c r="R990">
        <v>0</v>
      </c>
    </row>
    <row r="991" spans="1:18" x14ac:dyDescent="0.15">
      <c r="A991">
        <v>3213</v>
      </c>
      <c r="B991">
        <v>2861</v>
      </c>
      <c r="C991">
        <v>286101</v>
      </c>
      <c r="D991" s="47" t="s">
        <v>5419</v>
      </c>
      <c r="E991" t="s">
        <v>67</v>
      </c>
      <c r="F991" t="s">
        <v>1685</v>
      </c>
      <c r="G991" t="s">
        <v>1983</v>
      </c>
      <c r="H991" t="s">
        <v>70</v>
      </c>
      <c r="I991" t="s">
        <v>1686</v>
      </c>
      <c r="J991" t="s">
        <v>1984</v>
      </c>
      <c r="L991" t="str">
        <f t="shared" si="15"/>
        <v>岩手県二戸市福岡</v>
      </c>
      <c r="M991">
        <v>0</v>
      </c>
      <c r="N991">
        <v>1</v>
      </c>
      <c r="O991">
        <v>0</v>
      </c>
      <c r="P991">
        <v>0</v>
      </c>
      <c r="Q991">
        <v>0</v>
      </c>
      <c r="R991">
        <v>0</v>
      </c>
    </row>
    <row r="992" spans="1:18" x14ac:dyDescent="0.15">
      <c r="A992">
        <v>3213</v>
      </c>
      <c r="B992">
        <v>2867</v>
      </c>
      <c r="C992">
        <v>286722</v>
      </c>
      <c r="D992" s="47" t="s">
        <v>5420</v>
      </c>
      <c r="E992" t="s">
        <v>67</v>
      </c>
      <c r="F992" t="s">
        <v>1685</v>
      </c>
      <c r="G992" t="s">
        <v>1985</v>
      </c>
      <c r="H992" t="s">
        <v>70</v>
      </c>
      <c r="I992" t="s">
        <v>1686</v>
      </c>
      <c r="J992" t="s">
        <v>1986</v>
      </c>
      <c r="L992" t="str">
        <f t="shared" si="15"/>
        <v>岩手県二戸市福田</v>
      </c>
      <c r="M992">
        <v>0</v>
      </c>
      <c r="N992">
        <v>1</v>
      </c>
      <c r="O992">
        <v>0</v>
      </c>
      <c r="P992">
        <v>0</v>
      </c>
      <c r="Q992">
        <v>0</v>
      </c>
      <c r="R992">
        <v>0</v>
      </c>
    </row>
    <row r="993" spans="1:18" x14ac:dyDescent="0.15">
      <c r="A993">
        <v>3213</v>
      </c>
      <c r="B993">
        <v>2861</v>
      </c>
      <c r="C993">
        <v>286105</v>
      </c>
      <c r="D993" s="47" t="s">
        <v>5421</v>
      </c>
      <c r="E993" t="s">
        <v>67</v>
      </c>
      <c r="F993" t="s">
        <v>1685</v>
      </c>
      <c r="G993" t="s">
        <v>1987</v>
      </c>
      <c r="H993" t="s">
        <v>70</v>
      </c>
      <c r="I993" t="s">
        <v>1686</v>
      </c>
      <c r="J993" t="s">
        <v>1988</v>
      </c>
      <c r="L993" t="str">
        <f t="shared" si="15"/>
        <v>岩手県二戸市堀野</v>
      </c>
      <c r="M993">
        <v>0</v>
      </c>
      <c r="N993">
        <v>1</v>
      </c>
      <c r="O993">
        <v>0</v>
      </c>
      <c r="P993">
        <v>0</v>
      </c>
      <c r="Q993">
        <v>0</v>
      </c>
      <c r="R993">
        <v>0</v>
      </c>
    </row>
    <row r="994" spans="1:18" x14ac:dyDescent="0.15">
      <c r="A994">
        <v>3213</v>
      </c>
      <c r="B994">
        <v>2861</v>
      </c>
      <c r="C994">
        <v>286104</v>
      </c>
      <c r="D994" s="47" t="s">
        <v>5422</v>
      </c>
      <c r="E994" t="s">
        <v>67</v>
      </c>
      <c r="F994" t="s">
        <v>1685</v>
      </c>
      <c r="G994" t="s">
        <v>1989</v>
      </c>
      <c r="H994" t="s">
        <v>70</v>
      </c>
      <c r="I994" t="s">
        <v>1686</v>
      </c>
      <c r="J994" t="s">
        <v>1990</v>
      </c>
      <c r="L994" t="str">
        <f t="shared" si="15"/>
        <v>岩手県二戸市米沢</v>
      </c>
      <c r="M994">
        <v>0</v>
      </c>
      <c r="N994">
        <v>1</v>
      </c>
      <c r="O994">
        <v>0</v>
      </c>
      <c r="P994">
        <v>0</v>
      </c>
      <c r="Q994">
        <v>0</v>
      </c>
      <c r="R994">
        <v>0</v>
      </c>
    </row>
    <row r="995" spans="1:18" x14ac:dyDescent="0.15">
      <c r="A995">
        <v>3214</v>
      </c>
      <c r="B995">
        <v>2871</v>
      </c>
      <c r="C995">
        <v>287100</v>
      </c>
      <c r="D995" s="47" t="s">
        <v>5423</v>
      </c>
      <c r="E995" t="s">
        <v>67</v>
      </c>
      <c r="F995" t="s">
        <v>1991</v>
      </c>
      <c r="G995" t="s">
        <v>69</v>
      </c>
      <c r="H995" t="s">
        <v>70</v>
      </c>
      <c r="I995" t="s">
        <v>1992</v>
      </c>
      <c r="L995" t="str">
        <f t="shared" si="15"/>
        <v>岩手県八幡平市</v>
      </c>
      <c r="M995">
        <v>0</v>
      </c>
      <c r="N995">
        <v>0</v>
      </c>
      <c r="O995">
        <v>0</v>
      </c>
      <c r="P995">
        <v>0</v>
      </c>
      <c r="Q995">
        <v>0</v>
      </c>
      <c r="R995">
        <v>0</v>
      </c>
    </row>
    <row r="996" spans="1:18" x14ac:dyDescent="0.15">
      <c r="A996">
        <v>3214</v>
      </c>
      <c r="B996">
        <v>2876</v>
      </c>
      <c r="C996">
        <v>287619</v>
      </c>
      <c r="D996" s="47" t="s">
        <v>5424</v>
      </c>
      <c r="E996" t="s">
        <v>67</v>
      </c>
      <c r="F996" t="s">
        <v>1991</v>
      </c>
      <c r="G996" t="s">
        <v>1993</v>
      </c>
      <c r="H996" t="s">
        <v>70</v>
      </c>
      <c r="I996" t="s">
        <v>1992</v>
      </c>
      <c r="J996" t="s">
        <v>1994</v>
      </c>
      <c r="L996" t="str">
        <f t="shared" si="15"/>
        <v>岩手県八幡平市相沢</v>
      </c>
      <c r="M996">
        <v>0</v>
      </c>
      <c r="N996">
        <v>1</v>
      </c>
      <c r="O996">
        <v>0</v>
      </c>
      <c r="P996">
        <v>0</v>
      </c>
      <c r="Q996">
        <v>0</v>
      </c>
      <c r="R996">
        <v>0</v>
      </c>
    </row>
    <row r="997" spans="1:18" x14ac:dyDescent="0.15">
      <c r="A997">
        <v>3214</v>
      </c>
      <c r="B997">
        <v>2876</v>
      </c>
      <c r="C997">
        <v>287635</v>
      </c>
      <c r="D997" s="47" t="s">
        <v>5425</v>
      </c>
      <c r="E997" t="s">
        <v>67</v>
      </c>
      <c r="F997" t="s">
        <v>1991</v>
      </c>
      <c r="G997" t="s">
        <v>1995</v>
      </c>
      <c r="H997" t="s">
        <v>70</v>
      </c>
      <c r="I997" t="s">
        <v>1992</v>
      </c>
      <c r="J997" t="s">
        <v>1996</v>
      </c>
      <c r="L997" t="str">
        <f t="shared" si="15"/>
        <v>岩手県八幡平市愛の山</v>
      </c>
      <c r="M997">
        <v>0</v>
      </c>
      <c r="N997">
        <v>0</v>
      </c>
      <c r="O997">
        <v>0</v>
      </c>
      <c r="P997">
        <v>0</v>
      </c>
      <c r="Q997">
        <v>0</v>
      </c>
      <c r="R997">
        <v>0</v>
      </c>
    </row>
    <row r="998" spans="1:18" x14ac:dyDescent="0.15">
      <c r="A998">
        <v>3214</v>
      </c>
      <c r="B998">
        <v>2875</v>
      </c>
      <c r="C998">
        <v>287526</v>
      </c>
      <c r="D998" s="47" t="s">
        <v>5426</v>
      </c>
      <c r="E998" t="s">
        <v>67</v>
      </c>
      <c r="F998" t="s">
        <v>1991</v>
      </c>
      <c r="G998" t="s">
        <v>1997</v>
      </c>
      <c r="H998" t="s">
        <v>70</v>
      </c>
      <c r="I998" t="s">
        <v>1992</v>
      </c>
      <c r="J998" t="s">
        <v>1998</v>
      </c>
      <c r="L998" t="str">
        <f t="shared" si="15"/>
        <v>岩手県八幡平市赤子平</v>
      </c>
      <c r="M998">
        <v>0</v>
      </c>
      <c r="N998">
        <v>0</v>
      </c>
      <c r="O998">
        <v>0</v>
      </c>
      <c r="P998">
        <v>0</v>
      </c>
      <c r="Q998">
        <v>0</v>
      </c>
      <c r="R998">
        <v>0</v>
      </c>
    </row>
    <row r="999" spans="1:18" x14ac:dyDescent="0.15">
      <c r="A999">
        <v>3214</v>
      </c>
      <c r="B999">
        <v>2875</v>
      </c>
      <c r="C999">
        <v>287554</v>
      </c>
      <c r="D999" s="47" t="s">
        <v>5427</v>
      </c>
      <c r="E999" t="s">
        <v>67</v>
      </c>
      <c r="F999" t="s">
        <v>1991</v>
      </c>
      <c r="G999" t="s">
        <v>1999</v>
      </c>
      <c r="H999" t="s">
        <v>70</v>
      </c>
      <c r="I999" t="s">
        <v>1992</v>
      </c>
      <c r="J999" t="s">
        <v>2000</v>
      </c>
      <c r="L999" t="str">
        <f t="shared" si="15"/>
        <v>岩手県八幡平市赤坂田</v>
      </c>
      <c r="M999">
        <v>0</v>
      </c>
      <c r="N999">
        <v>0</v>
      </c>
      <c r="O999">
        <v>0</v>
      </c>
      <c r="P999">
        <v>0</v>
      </c>
      <c r="Q999">
        <v>0</v>
      </c>
      <c r="R999">
        <v>0</v>
      </c>
    </row>
    <row r="1000" spans="1:18" x14ac:dyDescent="0.15">
      <c r="A1000">
        <v>3214</v>
      </c>
      <c r="B1000">
        <v>2876</v>
      </c>
      <c r="C1000">
        <v>287679</v>
      </c>
      <c r="D1000" s="47" t="s">
        <v>5428</v>
      </c>
      <c r="E1000" t="s">
        <v>67</v>
      </c>
      <c r="F1000" t="s">
        <v>1991</v>
      </c>
      <c r="G1000" t="s">
        <v>2001</v>
      </c>
      <c r="H1000" t="s">
        <v>70</v>
      </c>
      <c r="I1000" t="s">
        <v>1992</v>
      </c>
      <c r="J1000" t="s">
        <v>2002</v>
      </c>
      <c r="L1000" t="str">
        <f t="shared" si="15"/>
        <v>岩手県八幡平市足深</v>
      </c>
      <c r="M1000">
        <v>0</v>
      </c>
      <c r="N1000">
        <v>0</v>
      </c>
      <c r="O1000">
        <v>0</v>
      </c>
      <c r="P1000">
        <v>0</v>
      </c>
      <c r="Q1000">
        <v>0</v>
      </c>
      <c r="R1000">
        <v>0</v>
      </c>
    </row>
    <row r="1001" spans="1:18" x14ac:dyDescent="0.15">
      <c r="A1001">
        <v>3214</v>
      </c>
      <c r="B1001">
        <v>2875</v>
      </c>
      <c r="C1001">
        <v>287506</v>
      </c>
      <c r="D1001" s="47" t="s">
        <v>5429</v>
      </c>
      <c r="E1001" t="s">
        <v>67</v>
      </c>
      <c r="F1001" t="s">
        <v>1991</v>
      </c>
      <c r="G1001" t="s">
        <v>2003</v>
      </c>
      <c r="H1001" t="s">
        <v>70</v>
      </c>
      <c r="I1001" t="s">
        <v>1992</v>
      </c>
      <c r="J1001" t="s">
        <v>2004</v>
      </c>
      <c r="L1001" t="str">
        <f t="shared" si="15"/>
        <v>岩手県八幡平市安代寺田</v>
      </c>
      <c r="M1001">
        <v>0</v>
      </c>
      <c r="N1001">
        <v>0</v>
      </c>
      <c r="O1001">
        <v>0</v>
      </c>
      <c r="P1001">
        <v>0</v>
      </c>
      <c r="Q1001">
        <v>0</v>
      </c>
      <c r="R1001">
        <v>0</v>
      </c>
    </row>
    <row r="1002" spans="1:18" x14ac:dyDescent="0.15">
      <c r="A1002">
        <v>3214</v>
      </c>
      <c r="B1002">
        <v>2875</v>
      </c>
      <c r="C1002">
        <v>287552</v>
      </c>
      <c r="D1002" s="47" t="s">
        <v>5430</v>
      </c>
      <c r="E1002" t="s">
        <v>67</v>
      </c>
      <c r="F1002" t="s">
        <v>1991</v>
      </c>
      <c r="G1002" t="s">
        <v>2005</v>
      </c>
      <c r="H1002" t="s">
        <v>70</v>
      </c>
      <c r="I1002" t="s">
        <v>1992</v>
      </c>
      <c r="J1002" t="s">
        <v>2006</v>
      </c>
      <c r="L1002" t="str">
        <f t="shared" si="15"/>
        <v>岩手県八幡平市安代寄木</v>
      </c>
      <c r="M1002">
        <v>0</v>
      </c>
      <c r="N1002">
        <v>0</v>
      </c>
      <c r="O1002">
        <v>0</v>
      </c>
      <c r="P1002">
        <v>0</v>
      </c>
      <c r="Q1002">
        <v>0</v>
      </c>
      <c r="R1002">
        <v>0</v>
      </c>
    </row>
    <row r="1003" spans="1:18" x14ac:dyDescent="0.15">
      <c r="A1003">
        <v>3214</v>
      </c>
      <c r="B1003">
        <v>2873</v>
      </c>
      <c r="C1003">
        <v>287306</v>
      </c>
      <c r="D1003" s="47" t="s">
        <v>5431</v>
      </c>
      <c r="E1003" t="s">
        <v>67</v>
      </c>
      <c r="F1003" t="s">
        <v>1991</v>
      </c>
      <c r="G1003" t="s">
        <v>2007</v>
      </c>
      <c r="H1003" t="s">
        <v>70</v>
      </c>
      <c r="I1003" t="s">
        <v>1992</v>
      </c>
      <c r="J1003" t="s">
        <v>2008</v>
      </c>
      <c r="L1003" t="str">
        <f t="shared" si="15"/>
        <v>岩手県八幡平市安比高原</v>
      </c>
      <c r="M1003">
        <v>0</v>
      </c>
      <c r="N1003">
        <v>0</v>
      </c>
      <c r="O1003">
        <v>0</v>
      </c>
      <c r="P1003">
        <v>0</v>
      </c>
      <c r="Q1003">
        <v>0</v>
      </c>
      <c r="R1003">
        <v>0</v>
      </c>
    </row>
    <row r="1004" spans="1:18" x14ac:dyDescent="0.15">
      <c r="A1004">
        <v>3214</v>
      </c>
      <c r="B1004">
        <v>2876</v>
      </c>
      <c r="C1004">
        <v>287621</v>
      </c>
      <c r="D1004" s="47" t="s">
        <v>5432</v>
      </c>
      <c r="E1004" t="s">
        <v>67</v>
      </c>
      <c r="F1004" t="s">
        <v>1991</v>
      </c>
      <c r="G1004" t="s">
        <v>2009</v>
      </c>
      <c r="H1004" t="s">
        <v>70</v>
      </c>
      <c r="I1004" t="s">
        <v>1992</v>
      </c>
      <c r="J1004" t="s">
        <v>2010</v>
      </c>
      <c r="L1004" t="str">
        <f t="shared" si="15"/>
        <v>岩手県八幡平市兄川</v>
      </c>
      <c r="M1004">
        <v>0</v>
      </c>
      <c r="N1004">
        <v>0</v>
      </c>
      <c r="O1004">
        <v>0</v>
      </c>
      <c r="P1004">
        <v>1</v>
      </c>
      <c r="Q1004">
        <v>0</v>
      </c>
      <c r="R1004">
        <v>0</v>
      </c>
    </row>
    <row r="1005" spans="1:18" x14ac:dyDescent="0.15">
      <c r="A1005">
        <v>3214</v>
      </c>
      <c r="B1005">
        <v>2876</v>
      </c>
      <c r="C1005">
        <v>287622</v>
      </c>
      <c r="D1005" s="47" t="s">
        <v>5433</v>
      </c>
      <c r="E1005" t="s">
        <v>67</v>
      </c>
      <c r="F1005" t="s">
        <v>1991</v>
      </c>
      <c r="G1005" t="s">
        <v>2011</v>
      </c>
      <c r="H1005" t="s">
        <v>70</v>
      </c>
      <c r="I1005" t="s">
        <v>1992</v>
      </c>
      <c r="J1005" t="s">
        <v>2012</v>
      </c>
      <c r="L1005" t="str">
        <f t="shared" si="15"/>
        <v>岩手県八幡平市兄畑中川原</v>
      </c>
      <c r="M1005">
        <v>0</v>
      </c>
      <c r="N1005">
        <v>0</v>
      </c>
      <c r="O1005">
        <v>0</v>
      </c>
      <c r="P1005">
        <v>0</v>
      </c>
      <c r="Q1005">
        <v>0</v>
      </c>
      <c r="R1005">
        <v>0</v>
      </c>
    </row>
    <row r="1006" spans="1:18" x14ac:dyDescent="0.15">
      <c r="A1006">
        <v>3214</v>
      </c>
      <c r="B1006">
        <v>2874</v>
      </c>
      <c r="C1006">
        <v>287406</v>
      </c>
      <c r="D1006" s="47" t="s">
        <v>5434</v>
      </c>
      <c r="E1006" t="s">
        <v>67</v>
      </c>
      <c r="F1006" t="s">
        <v>1991</v>
      </c>
      <c r="G1006" t="s">
        <v>2013</v>
      </c>
      <c r="H1006" t="s">
        <v>70</v>
      </c>
      <c r="I1006" t="s">
        <v>1992</v>
      </c>
      <c r="J1006" t="s">
        <v>2014</v>
      </c>
      <c r="L1006" t="str">
        <f t="shared" si="15"/>
        <v>岩手県八幡平市荒木田</v>
      </c>
      <c r="M1006">
        <v>0</v>
      </c>
      <c r="N1006">
        <v>1</v>
      </c>
      <c r="O1006">
        <v>0</v>
      </c>
      <c r="P1006">
        <v>0</v>
      </c>
      <c r="Q1006">
        <v>0</v>
      </c>
      <c r="R1006">
        <v>0</v>
      </c>
    </row>
    <row r="1007" spans="1:18" x14ac:dyDescent="0.15">
      <c r="A1007">
        <v>3214</v>
      </c>
      <c r="B1007">
        <v>2875</v>
      </c>
      <c r="C1007">
        <v>287534</v>
      </c>
      <c r="D1007" s="47" t="s">
        <v>5435</v>
      </c>
      <c r="E1007" t="s">
        <v>67</v>
      </c>
      <c r="F1007" t="s">
        <v>1991</v>
      </c>
      <c r="G1007" t="s">
        <v>2015</v>
      </c>
      <c r="H1007" t="s">
        <v>70</v>
      </c>
      <c r="I1007" t="s">
        <v>1992</v>
      </c>
      <c r="J1007" t="s">
        <v>2016</v>
      </c>
      <c r="L1007" t="str">
        <f t="shared" si="15"/>
        <v>岩手県八幡平市荒屋新町</v>
      </c>
      <c r="M1007">
        <v>0</v>
      </c>
      <c r="N1007">
        <v>0</v>
      </c>
      <c r="O1007">
        <v>0</v>
      </c>
      <c r="P1007">
        <v>0</v>
      </c>
      <c r="Q1007">
        <v>0</v>
      </c>
      <c r="R1007">
        <v>0</v>
      </c>
    </row>
    <row r="1008" spans="1:18" x14ac:dyDescent="0.15">
      <c r="A1008">
        <v>3214</v>
      </c>
      <c r="B1008">
        <v>2876</v>
      </c>
      <c r="C1008">
        <v>287674</v>
      </c>
      <c r="D1008" s="47" t="s">
        <v>5436</v>
      </c>
      <c r="E1008" t="s">
        <v>67</v>
      </c>
      <c r="F1008" t="s">
        <v>1991</v>
      </c>
      <c r="G1008" t="s">
        <v>2017</v>
      </c>
      <c r="H1008" t="s">
        <v>70</v>
      </c>
      <c r="I1008" t="s">
        <v>1992</v>
      </c>
      <c r="J1008" t="s">
        <v>2018</v>
      </c>
      <c r="L1008" t="str">
        <f t="shared" si="15"/>
        <v>岩手県八幡平市家ノ裏</v>
      </c>
      <c r="M1008">
        <v>0</v>
      </c>
      <c r="N1008">
        <v>0</v>
      </c>
      <c r="O1008">
        <v>0</v>
      </c>
      <c r="P1008">
        <v>0</v>
      </c>
      <c r="Q1008">
        <v>0</v>
      </c>
      <c r="R1008">
        <v>0</v>
      </c>
    </row>
    <row r="1009" spans="1:18" x14ac:dyDescent="0.15">
      <c r="A1009">
        <v>3214</v>
      </c>
      <c r="B1009">
        <v>2875</v>
      </c>
      <c r="C1009">
        <v>287521</v>
      </c>
      <c r="D1009" s="47" t="s">
        <v>5437</v>
      </c>
      <c r="E1009" t="s">
        <v>67</v>
      </c>
      <c r="F1009" t="s">
        <v>1991</v>
      </c>
      <c r="G1009" t="s">
        <v>2019</v>
      </c>
      <c r="H1009" t="s">
        <v>70</v>
      </c>
      <c r="I1009" t="s">
        <v>1992</v>
      </c>
      <c r="J1009" t="s">
        <v>2020</v>
      </c>
      <c r="L1009" t="str">
        <f t="shared" si="15"/>
        <v>岩手県八幡平市石神</v>
      </c>
      <c r="M1009">
        <v>0</v>
      </c>
      <c r="N1009">
        <v>0</v>
      </c>
      <c r="O1009">
        <v>0</v>
      </c>
      <c r="P1009">
        <v>0</v>
      </c>
      <c r="Q1009">
        <v>0</v>
      </c>
      <c r="R1009">
        <v>0</v>
      </c>
    </row>
    <row r="1010" spans="1:18" x14ac:dyDescent="0.15">
      <c r="A1010">
        <v>3214</v>
      </c>
      <c r="B1010">
        <v>2876</v>
      </c>
      <c r="C1010">
        <v>287615</v>
      </c>
      <c r="D1010" s="47" t="s">
        <v>5438</v>
      </c>
      <c r="E1010" t="s">
        <v>67</v>
      </c>
      <c r="F1010" t="s">
        <v>1991</v>
      </c>
      <c r="G1010" t="s">
        <v>2021</v>
      </c>
      <c r="H1010" t="s">
        <v>70</v>
      </c>
      <c r="I1010" t="s">
        <v>1992</v>
      </c>
      <c r="J1010" t="s">
        <v>2022</v>
      </c>
      <c r="L1010" t="str">
        <f t="shared" si="15"/>
        <v>岩手県八幡平市石名坂</v>
      </c>
      <c r="M1010">
        <v>0</v>
      </c>
      <c r="N1010">
        <v>0</v>
      </c>
      <c r="O1010">
        <v>0</v>
      </c>
      <c r="P1010">
        <v>0</v>
      </c>
      <c r="Q1010">
        <v>0</v>
      </c>
      <c r="R1010">
        <v>0</v>
      </c>
    </row>
    <row r="1011" spans="1:18" x14ac:dyDescent="0.15">
      <c r="A1011">
        <v>3214</v>
      </c>
      <c r="B1011">
        <v>2876</v>
      </c>
      <c r="C1011">
        <v>287614</v>
      </c>
      <c r="D1011" s="47" t="s">
        <v>5439</v>
      </c>
      <c r="E1011" t="s">
        <v>67</v>
      </c>
      <c r="F1011" t="s">
        <v>1991</v>
      </c>
      <c r="G1011" t="s">
        <v>2023</v>
      </c>
      <c r="H1011" t="s">
        <v>70</v>
      </c>
      <c r="I1011" t="s">
        <v>1992</v>
      </c>
      <c r="J1011" t="s">
        <v>2024</v>
      </c>
      <c r="L1011" t="str">
        <f t="shared" si="15"/>
        <v>岩手県八幡平市石名坂下タ</v>
      </c>
      <c r="M1011">
        <v>0</v>
      </c>
      <c r="N1011">
        <v>0</v>
      </c>
      <c r="O1011">
        <v>0</v>
      </c>
      <c r="P1011">
        <v>0</v>
      </c>
      <c r="Q1011">
        <v>0</v>
      </c>
      <c r="R1011">
        <v>0</v>
      </c>
    </row>
    <row r="1012" spans="1:18" x14ac:dyDescent="0.15">
      <c r="A1012">
        <v>3214</v>
      </c>
      <c r="B1012">
        <v>2876</v>
      </c>
      <c r="C1012">
        <v>287663</v>
      </c>
      <c r="D1012" s="47" t="s">
        <v>5440</v>
      </c>
      <c r="E1012" t="s">
        <v>67</v>
      </c>
      <c r="F1012" t="s">
        <v>1991</v>
      </c>
      <c r="G1012" t="s">
        <v>2025</v>
      </c>
      <c r="H1012" t="s">
        <v>70</v>
      </c>
      <c r="I1012" t="s">
        <v>1992</v>
      </c>
      <c r="J1012" t="s">
        <v>2026</v>
      </c>
      <c r="L1012" t="str">
        <f t="shared" si="15"/>
        <v>岩手県八幡平市石森</v>
      </c>
      <c r="M1012">
        <v>0</v>
      </c>
      <c r="N1012">
        <v>0</v>
      </c>
      <c r="O1012">
        <v>0</v>
      </c>
      <c r="P1012">
        <v>0</v>
      </c>
      <c r="Q1012">
        <v>0</v>
      </c>
      <c r="R1012">
        <v>0</v>
      </c>
    </row>
    <row r="1013" spans="1:18" x14ac:dyDescent="0.15">
      <c r="A1013">
        <v>3214</v>
      </c>
      <c r="B1013">
        <v>2875</v>
      </c>
      <c r="C1013">
        <v>287562</v>
      </c>
      <c r="D1013" s="47" t="s">
        <v>5441</v>
      </c>
      <c r="E1013" t="s">
        <v>67</v>
      </c>
      <c r="F1013" t="s">
        <v>1991</v>
      </c>
      <c r="G1013" t="s">
        <v>2027</v>
      </c>
      <c r="H1013" t="s">
        <v>70</v>
      </c>
      <c r="I1013" t="s">
        <v>1992</v>
      </c>
      <c r="J1013" t="s">
        <v>2028</v>
      </c>
      <c r="L1013" t="str">
        <f t="shared" si="15"/>
        <v>岩手県八幡平市五日市</v>
      </c>
      <c r="M1013">
        <v>0</v>
      </c>
      <c r="N1013">
        <v>0</v>
      </c>
      <c r="O1013">
        <v>0</v>
      </c>
      <c r="P1013">
        <v>0</v>
      </c>
      <c r="Q1013">
        <v>0</v>
      </c>
      <c r="R1013">
        <v>0</v>
      </c>
    </row>
    <row r="1014" spans="1:18" x14ac:dyDescent="0.15">
      <c r="A1014">
        <v>3214</v>
      </c>
      <c r="B1014">
        <v>2875</v>
      </c>
      <c r="C1014">
        <v>287501</v>
      </c>
      <c r="D1014" s="47" t="s">
        <v>5442</v>
      </c>
      <c r="E1014" t="s">
        <v>67</v>
      </c>
      <c r="F1014" t="s">
        <v>1991</v>
      </c>
      <c r="G1014" t="s">
        <v>2029</v>
      </c>
      <c r="H1014" t="s">
        <v>70</v>
      </c>
      <c r="I1014" t="s">
        <v>1992</v>
      </c>
      <c r="J1014" t="s">
        <v>2030</v>
      </c>
      <c r="L1014" t="str">
        <f t="shared" si="15"/>
        <v>岩手県八幡平市岩木向</v>
      </c>
      <c r="M1014">
        <v>0</v>
      </c>
      <c r="N1014">
        <v>0</v>
      </c>
      <c r="O1014">
        <v>0</v>
      </c>
      <c r="P1014">
        <v>0</v>
      </c>
      <c r="Q1014">
        <v>0</v>
      </c>
      <c r="R1014">
        <v>0</v>
      </c>
    </row>
    <row r="1015" spans="1:18" x14ac:dyDescent="0.15">
      <c r="A1015">
        <v>3214</v>
      </c>
      <c r="B1015">
        <v>2875</v>
      </c>
      <c r="C1015">
        <v>287505</v>
      </c>
      <c r="D1015" s="47" t="s">
        <v>5443</v>
      </c>
      <c r="E1015" t="s">
        <v>67</v>
      </c>
      <c r="F1015" t="s">
        <v>1991</v>
      </c>
      <c r="G1015" t="s">
        <v>2031</v>
      </c>
      <c r="H1015" t="s">
        <v>70</v>
      </c>
      <c r="I1015" t="s">
        <v>1992</v>
      </c>
      <c r="J1015" t="s">
        <v>2032</v>
      </c>
      <c r="L1015" t="str">
        <f t="shared" si="15"/>
        <v>岩手県八幡平市岩屋</v>
      </c>
      <c r="M1015">
        <v>0</v>
      </c>
      <c r="N1015">
        <v>0</v>
      </c>
      <c r="O1015">
        <v>0</v>
      </c>
      <c r="P1015">
        <v>0</v>
      </c>
      <c r="Q1015">
        <v>0</v>
      </c>
      <c r="R1015">
        <v>0</v>
      </c>
    </row>
    <row r="1016" spans="1:18" x14ac:dyDescent="0.15">
      <c r="A1016">
        <v>3214</v>
      </c>
      <c r="B1016">
        <v>2875</v>
      </c>
      <c r="C1016">
        <v>287531</v>
      </c>
      <c r="D1016" s="47" t="s">
        <v>5444</v>
      </c>
      <c r="E1016" t="s">
        <v>67</v>
      </c>
      <c r="F1016" t="s">
        <v>1991</v>
      </c>
      <c r="G1016" t="s">
        <v>2033</v>
      </c>
      <c r="H1016" t="s">
        <v>70</v>
      </c>
      <c r="I1016" t="s">
        <v>1992</v>
      </c>
      <c r="J1016" t="s">
        <v>2034</v>
      </c>
      <c r="L1016" t="str">
        <f t="shared" si="15"/>
        <v>岩手県八幡平市上の山</v>
      </c>
      <c r="M1016">
        <v>0</v>
      </c>
      <c r="N1016">
        <v>0</v>
      </c>
      <c r="O1016">
        <v>0</v>
      </c>
      <c r="P1016">
        <v>0</v>
      </c>
      <c r="Q1016">
        <v>0</v>
      </c>
      <c r="R1016">
        <v>0</v>
      </c>
    </row>
    <row r="1017" spans="1:18" x14ac:dyDescent="0.15">
      <c r="A1017">
        <v>3214</v>
      </c>
      <c r="B1017">
        <v>2876</v>
      </c>
      <c r="C1017">
        <v>287602</v>
      </c>
      <c r="D1017" s="47" t="s">
        <v>5445</v>
      </c>
      <c r="E1017" t="s">
        <v>67</v>
      </c>
      <c r="F1017" t="s">
        <v>1991</v>
      </c>
      <c r="G1017" t="s">
        <v>2035</v>
      </c>
      <c r="H1017" t="s">
        <v>70</v>
      </c>
      <c r="I1017" t="s">
        <v>1992</v>
      </c>
      <c r="J1017" t="s">
        <v>2036</v>
      </c>
      <c r="L1017" t="str">
        <f t="shared" si="15"/>
        <v>岩手県八幡平市丑山</v>
      </c>
      <c r="M1017">
        <v>0</v>
      </c>
      <c r="N1017">
        <v>0</v>
      </c>
      <c r="O1017">
        <v>0</v>
      </c>
      <c r="P1017">
        <v>0</v>
      </c>
      <c r="Q1017">
        <v>0</v>
      </c>
      <c r="R1017">
        <v>0</v>
      </c>
    </row>
    <row r="1018" spans="1:18" x14ac:dyDescent="0.15">
      <c r="A1018">
        <v>3214</v>
      </c>
      <c r="B1018">
        <v>2876</v>
      </c>
      <c r="C1018">
        <v>287604</v>
      </c>
      <c r="D1018" s="47" t="s">
        <v>5446</v>
      </c>
      <c r="E1018" t="s">
        <v>67</v>
      </c>
      <c r="F1018" t="s">
        <v>1991</v>
      </c>
      <c r="G1018" t="s">
        <v>2037</v>
      </c>
      <c r="H1018" t="s">
        <v>70</v>
      </c>
      <c r="I1018" t="s">
        <v>1992</v>
      </c>
      <c r="J1018" t="s">
        <v>2038</v>
      </c>
      <c r="L1018" t="str">
        <f t="shared" si="15"/>
        <v>岩手県八幡平市丑山口</v>
      </c>
      <c r="M1018">
        <v>0</v>
      </c>
      <c r="N1018">
        <v>0</v>
      </c>
      <c r="O1018">
        <v>0</v>
      </c>
      <c r="P1018">
        <v>0</v>
      </c>
      <c r="Q1018">
        <v>0</v>
      </c>
      <c r="R1018">
        <v>0</v>
      </c>
    </row>
    <row r="1019" spans="1:18" x14ac:dyDescent="0.15">
      <c r="A1019">
        <v>3214</v>
      </c>
      <c r="B1019">
        <v>2875</v>
      </c>
      <c r="C1019">
        <v>287536</v>
      </c>
      <c r="D1019" s="47" t="s">
        <v>5447</v>
      </c>
      <c r="E1019" t="s">
        <v>67</v>
      </c>
      <c r="F1019" t="s">
        <v>1991</v>
      </c>
      <c r="G1019" t="s">
        <v>2039</v>
      </c>
      <c r="H1019" t="s">
        <v>70</v>
      </c>
      <c r="I1019" t="s">
        <v>1992</v>
      </c>
      <c r="J1019" t="s">
        <v>2040</v>
      </c>
      <c r="L1019" t="str">
        <f t="shared" si="15"/>
        <v>岩手県八幡平市打田内</v>
      </c>
      <c r="M1019">
        <v>0</v>
      </c>
      <c r="N1019">
        <v>0</v>
      </c>
      <c r="O1019">
        <v>0</v>
      </c>
      <c r="P1019">
        <v>0</v>
      </c>
      <c r="Q1019">
        <v>0</v>
      </c>
      <c r="R1019">
        <v>0</v>
      </c>
    </row>
    <row r="1020" spans="1:18" x14ac:dyDescent="0.15">
      <c r="A1020">
        <v>3214</v>
      </c>
      <c r="B1020">
        <v>2876</v>
      </c>
      <c r="C1020">
        <v>287605</v>
      </c>
      <c r="D1020" s="47" t="s">
        <v>5448</v>
      </c>
      <c r="E1020" t="s">
        <v>67</v>
      </c>
      <c r="F1020" t="s">
        <v>1991</v>
      </c>
      <c r="G1020" t="s">
        <v>2041</v>
      </c>
      <c r="H1020" t="s">
        <v>70</v>
      </c>
      <c r="I1020" t="s">
        <v>1992</v>
      </c>
      <c r="J1020" t="s">
        <v>2042</v>
      </c>
      <c r="L1020" t="str">
        <f t="shared" si="15"/>
        <v>岩手県八幡平市鵜谷地</v>
      </c>
      <c r="M1020">
        <v>0</v>
      </c>
      <c r="N1020">
        <v>0</v>
      </c>
      <c r="O1020">
        <v>0</v>
      </c>
      <c r="P1020">
        <v>0</v>
      </c>
      <c r="Q1020">
        <v>0</v>
      </c>
      <c r="R1020">
        <v>0</v>
      </c>
    </row>
    <row r="1021" spans="1:18" x14ac:dyDescent="0.15">
      <c r="A1021">
        <v>3214</v>
      </c>
      <c r="B1021">
        <v>2876</v>
      </c>
      <c r="C1021">
        <v>287606</v>
      </c>
      <c r="D1021" s="47" t="s">
        <v>5449</v>
      </c>
      <c r="E1021" t="s">
        <v>67</v>
      </c>
      <c r="F1021" t="s">
        <v>1991</v>
      </c>
      <c r="G1021" t="s">
        <v>2043</v>
      </c>
      <c r="H1021" t="s">
        <v>70</v>
      </c>
      <c r="I1021" t="s">
        <v>1992</v>
      </c>
      <c r="J1021" t="s">
        <v>2044</v>
      </c>
      <c r="L1021" t="str">
        <f t="shared" si="15"/>
        <v>岩手県八幡平市姥子石</v>
      </c>
      <c r="M1021">
        <v>0</v>
      </c>
      <c r="N1021">
        <v>0</v>
      </c>
      <c r="O1021">
        <v>0</v>
      </c>
      <c r="P1021">
        <v>0</v>
      </c>
      <c r="Q1021">
        <v>0</v>
      </c>
      <c r="R1021">
        <v>0</v>
      </c>
    </row>
    <row r="1022" spans="1:18" x14ac:dyDescent="0.15">
      <c r="A1022">
        <v>3214</v>
      </c>
      <c r="B1022">
        <v>2876</v>
      </c>
      <c r="C1022">
        <v>287655</v>
      </c>
      <c r="D1022" s="47" t="s">
        <v>5450</v>
      </c>
      <c r="E1022" t="s">
        <v>67</v>
      </c>
      <c r="F1022" t="s">
        <v>1991</v>
      </c>
      <c r="G1022" t="s">
        <v>2045</v>
      </c>
      <c r="H1022" t="s">
        <v>70</v>
      </c>
      <c r="I1022" t="s">
        <v>1992</v>
      </c>
      <c r="J1022" t="s">
        <v>2046</v>
      </c>
      <c r="L1022" t="str">
        <f t="shared" si="15"/>
        <v>岩手県八幡平市馬揚沢</v>
      </c>
      <c r="M1022">
        <v>0</v>
      </c>
      <c r="N1022">
        <v>0</v>
      </c>
      <c r="O1022">
        <v>0</v>
      </c>
      <c r="P1022">
        <v>0</v>
      </c>
      <c r="Q1022">
        <v>0</v>
      </c>
      <c r="R1022">
        <v>0</v>
      </c>
    </row>
    <row r="1023" spans="1:18" x14ac:dyDescent="0.15">
      <c r="A1023">
        <v>3214</v>
      </c>
      <c r="B1023">
        <v>2874</v>
      </c>
      <c r="C1023">
        <v>287403</v>
      </c>
      <c r="D1023" s="47" t="s">
        <v>5451</v>
      </c>
      <c r="E1023" t="s">
        <v>67</v>
      </c>
      <c r="F1023" t="s">
        <v>1991</v>
      </c>
      <c r="G1023" t="s">
        <v>2047</v>
      </c>
      <c r="H1023" t="s">
        <v>70</v>
      </c>
      <c r="I1023" t="s">
        <v>1992</v>
      </c>
      <c r="J1023" t="s">
        <v>2048</v>
      </c>
      <c r="L1023" t="str">
        <f t="shared" si="15"/>
        <v>岩手県八幡平市上関</v>
      </c>
      <c r="M1023">
        <v>0</v>
      </c>
      <c r="N1023">
        <v>1</v>
      </c>
      <c r="O1023">
        <v>0</v>
      </c>
      <c r="P1023">
        <v>0</v>
      </c>
      <c r="Q1023">
        <v>0</v>
      </c>
      <c r="R1023">
        <v>0</v>
      </c>
    </row>
    <row r="1024" spans="1:18" x14ac:dyDescent="0.15">
      <c r="A1024">
        <v>3214</v>
      </c>
      <c r="B1024">
        <v>2875</v>
      </c>
      <c r="C1024">
        <v>287553</v>
      </c>
      <c r="D1024" s="47" t="s">
        <v>5452</v>
      </c>
      <c r="E1024" t="s">
        <v>67</v>
      </c>
      <c r="F1024" t="s">
        <v>1991</v>
      </c>
      <c r="G1024" t="s">
        <v>2049</v>
      </c>
      <c r="H1024" t="s">
        <v>70</v>
      </c>
      <c r="I1024" t="s">
        <v>1992</v>
      </c>
      <c r="J1024" t="s">
        <v>2050</v>
      </c>
      <c r="L1024" t="str">
        <f t="shared" si="15"/>
        <v>岩手県八幡平市扇畑</v>
      </c>
      <c r="M1024">
        <v>0</v>
      </c>
      <c r="N1024">
        <v>0</v>
      </c>
      <c r="O1024">
        <v>0</v>
      </c>
      <c r="P1024">
        <v>0</v>
      </c>
      <c r="Q1024">
        <v>0</v>
      </c>
      <c r="R1024">
        <v>0</v>
      </c>
    </row>
    <row r="1025" spans="1:18" x14ac:dyDescent="0.15">
      <c r="A1025">
        <v>3214</v>
      </c>
      <c r="B1025">
        <v>2876</v>
      </c>
      <c r="C1025">
        <v>287661</v>
      </c>
      <c r="D1025" s="47" t="s">
        <v>5453</v>
      </c>
      <c r="E1025" t="s">
        <v>67</v>
      </c>
      <c r="F1025" t="s">
        <v>1991</v>
      </c>
      <c r="G1025" t="s">
        <v>1178</v>
      </c>
      <c r="H1025" t="s">
        <v>70</v>
      </c>
      <c r="I1025" t="s">
        <v>1992</v>
      </c>
      <c r="J1025" t="s">
        <v>1179</v>
      </c>
      <c r="L1025" t="str">
        <f t="shared" si="15"/>
        <v>岩手県八幡平市大沢</v>
      </c>
      <c r="M1025">
        <v>0</v>
      </c>
      <c r="N1025">
        <v>0</v>
      </c>
      <c r="O1025">
        <v>0</v>
      </c>
      <c r="P1025">
        <v>0</v>
      </c>
      <c r="Q1025">
        <v>0</v>
      </c>
      <c r="R1025">
        <v>0</v>
      </c>
    </row>
    <row r="1026" spans="1:18" x14ac:dyDescent="0.15">
      <c r="A1026">
        <v>3214</v>
      </c>
      <c r="B1026">
        <v>2876</v>
      </c>
      <c r="C1026">
        <v>287664</v>
      </c>
      <c r="D1026" s="47" t="s">
        <v>5454</v>
      </c>
      <c r="E1026" t="s">
        <v>67</v>
      </c>
      <c r="F1026" t="s">
        <v>1991</v>
      </c>
      <c r="G1026" t="s">
        <v>2051</v>
      </c>
      <c r="H1026" t="s">
        <v>70</v>
      </c>
      <c r="I1026" t="s">
        <v>1992</v>
      </c>
      <c r="J1026" t="s">
        <v>2052</v>
      </c>
      <c r="L1026" t="str">
        <f t="shared" si="15"/>
        <v>岩手県八幡平市大沢田</v>
      </c>
      <c r="M1026">
        <v>0</v>
      </c>
      <c r="N1026">
        <v>0</v>
      </c>
      <c r="O1026">
        <v>0</v>
      </c>
      <c r="P1026">
        <v>0</v>
      </c>
      <c r="Q1026">
        <v>0</v>
      </c>
      <c r="R1026">
        <v>0</v>
      </c>
    </row>
    <row r="1027" spans="1:18" x14ac:dyDescent="0.15">
      <c r="A1027">
        <v>3214</v>
      </c>
      <c r="B1027">
        <v>2876</v>
      </c>
      <c r="C1027">
        <v>287607</v>
      </c>
      <c r="D1027" s="47" t="s">
        <v>5455</v>
      </c>
      <c r="E1027" t="s">
        <v>67</v>
      </c>
      <c r="F1027" t="s">
        <v>1991</v>
      </c>
      <c r="G1027" t="s">
        <v>2053</v>
      </c>
      <c r="H1027" t="s">
        <v>70</v>
      </c>
      <c r="I1027" t="s">
        <v>1992</v>
      </c>
      <c r="J1027" t="s">
        <v>2054</v>
      </c>
      <c r="L1027" t="str">
        <f t="shared" ref="L1027:L1090" si="16">H1027&amp;I1027&amp;J1027</f>
        <v>岩手県八幡平市大面平</v>
      </c>
      <c r="M1027">
        <v>0</v>
      </c>
      <c r="N1027">
        <v>0</v>
      </c>
      <c r="O1027">
        <v>0</v>
      </c>
      <c r="P1027">
        <v>0</v>
      </c>
      <c r="Q1027">
        <v>0</v>
      </c>
      <c r="R1027">
        <v>0</v>
      </c>
    </row>
    <row r="1028" spans="1:18" x14ac:dyDescent="0.15">
      <c r="A1028">
        <v>3214</v>
      </c>
      <c r="B1028">
        <v>2871</v>
      </c>
      <c r="C1028">
        <v>287111</v>
      </c>
      <c r="D1028" s="47" t="s">
        <v>5456</v>
      </c>
      <c r="E1028" t="s">
        <v>67</v>
      </c>
      <c r="F1028" t="s">
        <v>1991</v>
      </c>
      <c r="G1028" t="s">
        <v>2055</v>
      </c>
      <c r="H1028" t="s">
        <v>70</v>
      </c>
      <c r="I1028" t="s">
        <v>1992</v>
      </c>
      <c r="J1028" t="s">
        <v>2056</v>
      </c>
      <c r="L1028" t="str">
        <f t="shared" si="16"/>
        <v>岩手県八幡平市大更</v>
      </c>
      <c r="M1028">
        <v>0</v>
      </c>
      <c r="N1028">
        <v>1</v>
      </c>
      <c r="O1028">
        <v>0</v>
      </c>
      <c r="P1028">
        <v>0</v>
      </c>
      <c r="Q1028">
        <v>0</v>
      </c>
      <c r="R1028">
        <v>0</v>
      </c>
    </row>
    <row r="1029" spans="1:18" x14ac:dyDescent="0.15">
      <c r="A1029">
        <v>3214</v>
      </c>
      <c r="B1029">
        <v>2876</v>
      </c>
      <c r="C1029">
        <v>287624</v>
      </c>
      <c r="D1029" s="47" t="s">
        <v>5457</v>
      </c>
      <c r="E1029" t="s">
        <v>67</v>
      </c>
      <c r="F1029" t="s">
        <v>1991</v>
      </c>
      <c r="G1029" t="s">
        <v>2057</v>
      </c>
      <c r="H1029" t="s">
        <v>70</v>
      </c>
      <c r="I1029" t="s">
        <v>1992</v>
      </c>
      <c r="J1029" t="s">
        <v>2058</v>
      </c>
      <c r="L1029" t="str">
        <f t="shared" si="16"/>
        <v>岩手県八幡平市大又沢口</v>
      </c>
      <c r="M1029">
        <v>0</v>
      </c>
      <c r="N1029">
        <v>0</v>
      </c>
      <c r="O1029">
        <v>0</v>
      </c>
      <c r="P1029">
        <v>0</v>
      </c>
      <c r="Q1029">
        <v>0</v>
      </c>
      <c r="R1029">
        <v>0</v>
      </c>
    </row>
    <row r="1030" spans="1:18" x14ac:dyDescent="0.15">
      <c r="A1030">
        <v>3214</v>
      </c>
      <c r="B1030">
        <v>2876</v>
      </c>
      <c r="C1030">
        <v>287611</v>
      </c>
      <c r="D1030" s="47" t="s">
        <v>5458</v>
      </c>
      <c r="E1030" t="s">
        <v>67</v>
      </c>
      <c r="F1030" t="s">
        <v>1991</v>
      </c>
      <c r="G1030" t="s">
        <v>2059</v>
      </c>
      <c r="H1030" t="s">
        <v>70</v>
      </c>
      <c r="I1030" t="s">
        <v>1992</v>
      </c>
      <c r="J1030" t="s">
        <v>2060</v>
      </c>
      <c r="L1030" t="str">
        <f t="shared" si="16"/>
        <v>岩手県八幡平市沖田表</v>
      </c>
      <c r="M1030">
        <v>0</v>
      </c>
      <c r="N1030">
        <v>0</v>
      </c>
      <c r="O1030">
        <v>0</v>
      </c>
      <c r="P1030">
        <v>0</v>
      </c>
      <c r="Q1030">
        <v>0</v>
      </c>
      <c r="R1030">
        <v>0</v>
      </c>
    </row>
    <row r="1031" spans="1:18" x14ac:dyDescent="0.15">
      <c r="A1031">
        <v>3214</v>
      </c>
      <c r="B1031">
        <v>2876</v>
      </c>
      <c r="C1031">
        <v>287625</v>
      </c>
      <c r="D1031" s="47" t="s">
        <v>5459</v>
      </c>
      <c r="E1031" t="s">
        <v>67</v>
      </c>
      <c r="F1031" t="s">
        <v>1991</v>
      </c>
      <c r="G1031" t="s">
        <v>2061</v>
      </c>
      <c r="H1031" t="s">
        <v>70</v>
      </c>
      <c r="I1031" t="s">
        <v>1992</v>
      </c>
      <c r="J1031" t="s">
        <v>2062</v>
      </c>
      <c r="L1031" t="str">
        <f t="shared" si="16"/>
        <v>岩手県八幡平市沖ノ平</v>
      </c>
      <c r="M1031">
        <v>0</v>
      </c>
      <c r="N1031">
        <v>0</v>
      </c>
      <c r="O1031">
        <v>0</v>
      </c>
      <c r="P1031">
        <v>0</v>
      </c>
      <c r="Q1031">
        <v>0</v>
      </c>
      <c r="R1031">
        <v>0</v>
      </c>
    </row>
    <row r="1032" spans="1:18" x14ac:dyDescent="0.15">
      <c r="A1032">
        <v>3214</v>
      </c>
      <c r="B1032">
        <v>2876</v>
      </c>
      <c r="C1032">
        <v>287617</v>
      </c>
      <c r="D1032" s="47" t="s">
        <v>5460</v>
      </c>
      <c r="E1032" t="s">
        <v>67</v>
      </c>
      <c r="F1032" t="s">
        <v>1991</v>
      </c>
      <c r="G1032" t="s">
        <v>2063</v>
      </c>
      <c r="H1032" t="s">
        <v>70</v>
      </c>
      <c r="I1032" t="s">
        <v>1992</v>
      </c>
      <c r="J1032" t="s">
        <v>2064</v>
      </c>
      <c r="L1032" t="str">
        <f t="shared" si="16"/>
        <v>岩手県八幡平市折壁</v>
      </c>
      <c r="M1032">
        <v>0</v>
      </c>
      <c r="N1032">
        <v>0</v>
      </c>
      <c r="O1032">
        <v>0</v>
      </c>
      <c r="P1032">
        <v>0</v>
      </c>
      <c r="Q1032">
        <v>0</v>
      </c>
      <c r="R1032">
        <v>0</v>
      </c>
    </row>
    <row r="1033" spans="1:18" x14ac:dyDescent="0.15">
      <c r="A1033">
        <v>3214</v>
      </c>
      <c r="B1033">
        <v>2876</v>
      </c>
      <c r="C1033">
        <v>287612</v>
      </c>
      <c r="D1033" s="47" t="s">
        <v>5461</v>
      </c>
      <c r="E1033" t="s">
        <v>67</v>
      </c>
      <c r="F1033" t="s">
        <v>1991</v>
      </c>
      <c r="G1033" t="s">
        <v>2065</v>
      </c>
      <c r="H1033" t="s">
        <v>70</v>
      </c>
      <c r="I1033" t="s">
        <v>1992</v>
      </c>
      <c r="J1033" t="s">
        <v>2066</v>
      </c>
      <c r="L1033" t="str">
        <f t="shared" si="16"/>
        <v>岩手県八幡平市欠田</v>
      </c>
      <c r="M1033">
        <v>0</v>
      </c>
      <c r="N1033">
        <v>0</v>
      </c>
      <c r="O1033">
        <v>0</v>
      </c>
      <c r="P1033">
        <v>0</v>
      </c>
      <c r="Q1033">
        <v>0</v>
      </c>
      <c r="R1033">
        <v>0</v>
      </c>
    </row>
    <row r="1034" spans="1:18" x14ac:dyDescent="0.15">
      <c r="A1034">
        <v>3214</v>
      </c>
      <c r="B1034">
        <v>2873</v>
      </c>
      <c r="C1034">
        <v>287303</v>
      </c>
      <c r="D1034" s="47" t="s">
        <v>5462</v>
      </c>
      <c r="E1034" t="s">
        <v>67</v>
      </c>
      <c r="F1034" t="s">
        <v>1991</v>
      </c>
      <c r="G1034" t="s">
        <v>2067</v>
      </c>
      <c r="H1034" t="s">
        <v>70</v>
      </c>
      <c r="I1034" t="s">
        <v>1992</v>
      </c>
      <c r="J1034" t="s">
        <v>2068</v>
      </c>
      <c r="L1034" t="str">
        <f t="shared" si="16"/>
        <v>岩手県八幡平市柏台</v>
      </c>
      <c r="M1034">
        <v>0</v>
      </c>
      <c r="N1034">
        <v>0</v>
      </c>
      <c r="O1034">
        <v>1</v>
      </c>
      <c r="P1034">
        <v>1</v>
      </c>
      <c r="Q1034">
        <v>0</v>
      </c>
      <c r="R1034">
        <v>0</v>
      </c>
    </row>
    <row r="1035" spans="1:18" x14ac:dyDescent="0.15">
      <c r="A1035">
        <v>3214</v>
      </c>
      <c r="B1035">
        <v>2874</v>
      </c>
      <c r="C1035">
        <v>287402</v>
      </c>
      <c r="D1035" s="47" t="s">
        <v>5463</v>
      </c>
      <c r="E1035" t="s">
        <v>67</v>
      </c>
      <c r="F1035" t="s">
        <v>1991</v>
      </c>
      <c r="G1035" t="s">
        <v>2069</v>
      </c>
      <c r="H1035" t="s">
        <v>70</v>
      </c>
      <c r="I1035" t="s">
        <v>1992</v>
      </c>
      <c r="J1035" t="s">
        <v>2070</v>
      </c>
      <c r="L1035" t="str">
        <f t="shared" si="16"/>
        <v>岩手県八幡平市帷子</v>
      </c>
      <c r="M1035">
        <v>0</v>
      </c>
      <c r="N1035">
        <v>1</v>
      </c>
      <c r="O1035">
        <v>0</v>
      </c>
      <c r="P1035">
        <v>0</v>
      </c>
      <c r="Q1035">
        <v>0</v>
      </c>
      <c r="R1035">
        <v>0</v>
      </c>
    </row>
    <row r="1036" spans="1:18" x14ac:dyDescent="0.15">
      <c r="A1036">
        <v>3214</v>
      </c>
      <c r="B1036">
        <v>2875</v>
      </c>
      <c r="C1036">
        <v>287533</v>
      </c>
      <c r="D1036" s="47" t="s">
        <v>5464</v>
      </c>
      <c r="E1036" t="s">
        <v>67</v>
      </c>
      <c r="F1036" t="s">
        <v>1991</v>
      </c>
      <c r="G1036" t="s">
        <v>2071</v>
      </c>
      <c r="H1036" t="s">
        <v>70</v>
      </c>
      <c r="I1036" t="s">
        <v>1992</v>
      </c>
      <c r="J1036" t="s">
        <v>2072</v>
      </c>
      <c r="L1036" t="str">
        <f t="shared" si="16"/>
        <v>岩手県八幡平市叺田</v>
      </c>
      <c r="M1036">
        <v>0</v>
      </c>
      <c r="N1036">
        <v>0</v>
      </c>
      <c r="O1036">
        <v>0</v>
      </c>
      <c r="P1036">
        <v>0</v>
      </c>
      <c r="Q1036">
        <v>0</v>
      </c>
      <c r="R1036">
        <v>0</v>
      </c>
    </row>
    <row r="1037" spans="1:18" x14ac:dyDescent="0.15">
      <c r="A1037">
        <v>3214</v>
      </c>
      <c r="B1037">
        <v>2875</v>
      </c>
      <c r="C1037">
        <v>287502</v>
      </c>
      <c r="D1037" s="47" t="s">
        <v>5465</v>
      </c>
      <c r="E1037" t="s">
        <v>67</v>
      </c>
      <c r="F1037" t="s">
        <v>1991</v>
      </c>
      <c r="G1037" t="s">
        <v>2073</v>
      </c>
      <c r="H1037" t="s">
        <v>70</v>
      </c>
      <c r="I1037" t="s">
        <v>1992</v>
      </c>
      <c r="J1037" t="s">
        <v>2074</v>
      </c>
      <c r="L1037" t="str">
        <f t="shared" si="16"/>
        <v>岩手県八幡平市上岩木</v>
      </c>
      <c r="M1037">
        <v>0</v>
      </c>
      <c r="N1037">
        <v>0</v>
      </c>
      <c r="O1037">
        <v>0</v>
      </c>
      <c r="P1037">
        <v>0</v>
      </c>
      <c r="Q1037">
        <v>0</v>
      </c>
      <c r="R1037">
        <v>0</v>
      </c>
    </row>
    <row r="1038" spans="1:18" x14ac:dyDescent="0.15">
      <c r="A1038">
        <v>3214</v>
      </c>
      <c r="B1038">
        <v>2875</v>
      </c>
      <c r="C1038">
        <v>287527</v>
      </c>
      <c r="D1038" s="47" t="s">
        <v>5466</v>
      </c>
      <c r="E1038" t="s">
        <v>67</v>
      </c>
      <c r="F1038" t="s">
        <v>1991</v>
      </c>
      <c r="G1038" t="s">
        <v>2075</v>
      </c>
      <c r="H1038" t="s">
        <v>70</v>
      </c>
      <c r="I1038" t="s">
        <v>1992</v>
      </c>
      <c r="J1038" t="s">
        <v>2076</v>
      </c>
      <c r="L1038" t="str">
        <f t="shared" si="16"/>
        <v>岩手県八幡平市川原</v>
      </c>
      <c r="M1038">
        <v>0</v>
      </c>
      <c r="N1038">
        <v>0</v>
      </c>
      <c r="O1038">
        <v>0</v>
      </c>
      <c r="P1038">
        <v>0</v>
      </c>
      <c r="Q1038">
        <v>0</v>
      </c>
      <c r="R1038">
        <v>0</v>
      </c>
    </row>
    <row r="1039" spans="1:18" x14ac:dyDescent="0.15">
      <c r="A1039">
        <v>3214</v>
      </c>
      <c r="B1039">
        <v>2876</v>
      </c>
      <c r="C1039">
        <v>287643</v>
      </c>
      <c r="D1039" s="47" t="s">
        <v>5467</v>
      </c>
      <c r="E1039" t="s">
        <v>67</v>
      </c>
      <c r="F1039" t="s">
        <v>1991</v>
      </c>
      <c r="G1039" t="s">
        <v>2077</v>
      </c>
      <c r="H1039" t="s">
        <v>70</v>
      </c>
      <c r="I1039" t="s">
        <v>1992</v>
      </c>
      <c r="J1039" t="s">
        <v>2078</v>
      </c>
      <c r="L1039" t="str">
        <f t="shared" si="16"/>
        <v>岩手県八幡平市切通</v>
      </c>
      <c r="M1039">
        <v>0</v>
      </c>
      <c r="N1039">
        <v>0</v>
      </c>
      <c r="O1039">
        <v>0</v>
      </c>
      <c r="P1039">
        <v>0</v>
      </c>
      <c r="Q1039">
        <v>0</v>
      </c>
      <c r="R1039">
        <v>0</v>
      </c>
    </row>
    <row r="1040" spans="1:18" x14ac:dyDescent="0.15">
      <c r="A1040">
        <v>3214</v>
      </c>
      <c r="B1040">
        <v>2876</v>
      </c>
      <c r="C1040">
        <v>287657</v>
      </c>
      <c r="D1040" s="47" t="s">
        <v>5468</v>
      </c>
      <c r="E1040" t="s">
        <v>67</v>
      </c>
      <c r="F1040" t="s">
        <v>1991</v>
      </c>
      <c r="G1040" t="s">
        <v>2079</v>
      </c>
      <c r="H1040" t="s">
        <v>70</v>
      </c>
      <c r="I1040" t="s">
        <v>1992</v>
      </c>
      <c r="J1040" t="s">
        <v>2080</v>
      </c>
      <c r="L1040" t="str">
        <f t="shared" si="16"/>
        <v>岩手県八幡平市栗木田</v>
      </c>
      <c r="M1040">
        <v>0</v>
      </c>
      <c r="N1040">
        <v>0</v>
      </c>
      <c r="O1040">
        <v>0</v>
      </c>
      <c r="P1040">
        <v>0</v>
      </c>
      <c r="Q1040">
        <v>0</v>
      </c>
      <c r="R1040">
        <v>0</v>
      </c>
    </row>
    <row r="1041" spans="1:18" x14ac:dyDescent="0.15">
      <c r="A1041">
        <v>3214</v>
      </c>
      <c r="B1041">
        <v>2875</v>
      </c>
      <c r="C1041">
        <v>287555</v>
      </c>
      <c r="D1041" s="47" t="s">
        <v>5469</v>
      </c>
      <c r="E1041" t="s">
        <v>67</v>
      </c>
      <c r="F1041" t="s">
        <v>1991</v>
      </c>
      <c r="G1041" t="s">
        <v>2081</v>
      </c>
      <c r="H1041" t="s">
        <v>70</v>
      </c>
      <c r="I1041" t="s">
        <v>1992</v>
      </c>
      <c r="J1041" t="s">
        <v>2082</v>
      </c>
      <c r="L1041" t="str">
        <f t="shared" si="16"/>
        <v>岩手県八幡平市黒沢</v>
      </c>
      <c r="M1041">
        <v>0</v>
      </c>
      <c r="N1041">
        <v>0</v>
      </c>
      <c r="O1041">
        <v>0</v>
      </c>
      <c r="P1041">
        <v>0</v>
      </c>
      <c r="Q1041">
        <v>0</v>
      </c>
      <c r="R1041">
        <v>0</v>
      </c>
    </row>
    <row r="1042" spans="1:18" x14ac:dyDescent="0.15">
      <c r="A1042">
        <v>3214</v>
      </c>
      <c r="B1042">
        <v>2876</v>
      </c>
      <c r="C1042">
        <v>287628</v>
      </c>
      <c r="D1042" s="47" t="s">
        <v>5470</v>
      </c>
      <c r="E1042" t="s">
        <v>67</v>
      </c>
      <c r="F1042" t="s">
        <v>1991</v>
      </c>
      <c r="G1042" t="s">
        <v>2083</v>
      </c>
      <c r="H1042" t="s">
        <v>70</v>
      </c>
      <c r="I1042" t="s">
        <v>1992</v>
      </c>
      <c r="J1042" t="s">
        <v>2084</v>
      </c>
      <c r="L1042" t="str">
        <f t="shared" si="16"/>
        <v>岩手県八幡平市小岩井</v>
      </c>
      <c r="M1042">
        <v>0</v>
      </c>
      <c r="N1042">
        <v>0</v>
      </c>
      <c r="O1042">
        <v>0</v>
      </c>
      <c r="P1042">
        <v>0</v>
      </c>
      <c r="Q1042">
        <v>0</v>
      </c>
      <c r="R1042">
        <v>0</v>
      </c>
    </row>
    <row r="1043" spans="1:18" x14ac:dyDescent="0.15">
      <c r="A1043">
        <v>3214</v>
      </c>
      <c r="B1043">
        <v>2876</v>
      </c>
      <c r="C1043">
        <v>287654</v>
      </c>
      <c r="D1043" s="47" t="s">
        <v>5471</v>
      </c>
      <c r="E1043" t="s">
        <v>67</v>
      </c>
      <c r="F1043" t="s">
        <v>1991</v>
      </c>
      <c r="G1043" t="s">
        <v>2085</v>
      </c>
      <c r="H1043" t="s">
        <v>70</v>
      </c>
      <c r="I1043" t="s">
        <v>1992</v>
      </c>
      <c r="J1043" t="s">
        <v>2086</v>
      </c>
      <c r="L1043" t="str">
        <f t="shared" si="16"/>
        <v>岩手県八幡平市小峠</v>
      </c>
      <c r="M1043">
        <v>0</v>
      </c>
      <c r="N1043">
        <v>0</v>
      </c>
      <c r="O1043">
        <v>0</v>
      </c>
      <c r="P1043">
        <v>0</v>
      </c>
      <c r="Q1043">
        <v>0</v>
      </c>
      <c r="R1043">
        <v>0</v>
      </c>
    </row>
    <row r="1044" spans="1:18" x14ac:dyDescent="0.15">
      <c r="A1044">
        <v>3214</v>
      </c>
      <c r="B1044">
        <v>2876</v>
      </c>
      <c r="C1044">
        <v>287632</v>
      </c>
      <c r="D1044" s="47" t="s">
        <v>5472</v>
      </c>
      <c r="E1044" t="s">
        <v>67</v>
      </c>
      <c r="F1044" t="s">
        <v>1991</v>
      </c>
      <c r="G1044" t="s">
        <v>2087</v>
      </c>
      <c r="H1044" t="s">
        <v>70</v>
      </c>
      <c r="I1044" t="s">
        <v>1992</v>
      </c>
      <c r="J1044" t="s">
        <v>2088</v>
      </c>
      <c r="L1044" t="str">
        <f t="shared" si="16"/>
        <v>岩手県八幡平市小原道ノ上</v>
      </c>
      <c r="M1044">
        <v>0</v>
      </c>
      <c r="N1044">
        <v>0</v>
      </c>
      <c r="O1044">
        <v>0</v>
      </c>
      <c r="P1044">
        <v>0</v>
      </c>
      <c r="Q1044">
        <v>0</v>
      </c>
      <c r="R1044">
        <v>0</v>
      </c>
    </row>
    <row r="1045" spans="1:18" x14ac:dyDescent="0.15">
      <c r="A1045">
        <v>3214</v>
      </c>
      <c r="B1045">
        <v>2876</v>
      </c>
      <c r="C1045">
        <v>287638</v>
      </c>
      <c r="D1045" s="47" t="s">
        <v>5473</v>
      </c>
      <c r="E1045" t="s">
        <v>67</v>
      </c>
      <c r="F1045" t="s">
        <v>1991</v>
      </c>
      <c r="G1045" t="s">
        <v>2089</v>
      </c>
      <c r="H1045" t="s">
        <v>70</v>
      </c>
      <c r="I1045" t="s">
        <v>1992</v>
      </c>
      <c r="J1045" t="s">
        <v>2090</v>
      </c>
      <c r="L1045" t="str">
        <f t="shared" si="16"/>
        <v>岩手県八幡平市小原道ノ下</v>
      </c>
      <c r="M1045">
        <v>0</v>
      </c>
      <c r="N1045">
        <v>0</v>
      </c>
      <c r="O1045">
        <v>0</v>
      </c>
      <c r="P1045">
        <v>0</v>
      </c>
      <c r="Q1045">
        <v>0</v>
      </c>
      <c r="R1045">
        <v>0</v>
      </c>
    </row>
    <row r="1046" spans="1:18" x14ac:dyDescent="0.15">
      <c r="A1046">
        <v>3214</v>
      </c>
      <c r="B1046">
        <v>2876</v>
      </c>
      <c r="C1046">
        <v>287678</v>
      </c>
      <c r="D1046" s="47" t="s">
        <v>5474</v>
      </c>
      <c r="E1046" t="s">
        <v>67</v>
      </c>
      <c r="F1046" t="s">
        <v>1991</v>
      </c>
      <c r="G1046" t="s">
        <v>2091</v>
      </c>
      <c r="H1046" t="s">
        <v>70</v>
      </c>
      <c r="I1046" t="s">
        <v>1992</v>
      </c>
      <c r="J1046" t="s">
        <v>2092</v>
      </c>
      <c r="L1046" t="str">
        <f t="shared" si="16"/>
        <v>岩手県八幡平市小森</v>
      </c>
      <c r="M1046">
        <v>0</v>
      </c>
      <c r="N1046">
        <v>0</v>
      </c>
      <c r="O1046">
        <v>0</v>
      </c>
      <c r="P1046">
        <v>0</v>
      </c>
      <c r="Q1046">
        <v>0</v>
      </c>
      <c r="R1046">
        <v>0</v>
      </c>
    </row>
    <row r="1047" spans="1:18" x14ac:dyDescent="0.15">
      <c r="A1047">
        <v>3214</v>
      </c>
      <c r="B1047">
        <v>2875</v>
      </c>
      <c r="C1047">
        <v>287532</v>
      </c>
      <c r="D1047" s="47" t="s">
        <v>5475</v>
      </c>
      <c r="E1047" t="s">
        <v>67</v>
      </c>
      <c r="F1047" t="s">
        <v>1991</v>
      </c>
      <c r="G1047" t="s">
        <v>2093</v>
      </c>
      <c r="H1047" t="s">
        <v>70</v>
      </c>
      <c r="I1047" t="s">
        <v>1992</v>
      </c>
      <c r="J1047" t="s">
        <v>2094</v>
      </c>
      <c r="L1047" t="str">
        <f t="shared" si="16"/>
        <v>岩手県八幡平市小柳田</v>
      </c>
      <c r="M1047">
        <v>0</v>
      </c>
      <c r="N1047">
        <v>0</v>
      </c>
      <c r="O1047">
        <v>0</v>
      </c>
      <c r="P1047">
        <v>0</v>
      </c>
      <c r="Q1047">
        <v>0</v>
      </c>
      <c r="R1047">
        <v>0</v>
      </c>
    </row>
    <row r="1048" spans="1:18" x14ac:dyDescent="0.15">
      <c r="A1048">
        <v>3214</v>
      </c>
      <c r="B1048">
        <v>2875</v>
      </c>
      <c r="C1048">
        <v>287543</v>
      </c>
      <c r="D1048" s="47" t="s">
        <v>5476</v>
      </c>
      <c r="E1048" t="s">
        <v>67</v>
      </c>
      <c r="F1048" t="s">
        <v>1991</v>
      </c>
      <c r="G1048" t="s">
        <v>2095</v>
      </c>
      <c r="H1048" t="s">
        <v>70</v>
      </c>
      <c r="I1048" t="s">
        <v>1992</v>
      </c>
      <c r="J1048" t="s">
        <v>2096</v>
      </c>
      <c r="L1048" t="str">
        <f t="shared" si="16"/>
        <v>岩手県八幡平市小屋畑</v>
      </c>
      <c r="M1048">
        <v>0</v>
      </c>
      <c r="N1048">
        <v>0</v>
      </c>
      <c r="O1048">
        <v>0</v>
      </c>
      <c r="P1048">
        <v>0</v>
      </c>
      <c r="Q1048">
        <v>0</v>
      </c>
      <c r="R1048">
        <v>0</v>
      </c>
    </row>
    <row r="1049" spans="1:18" x14ac:dyDescent="0.15">
      <c r="A1049">
        <v>3214</v>
      </c>
      <c r="B1049">
        <v>2876</v>
      </c>
      <c r="C1049">
        <v>287621</v>
      </c>
      <c r="D1049" s="47" t="s">
        <v>5432</v>
      </c>
      <c r="E1049" t="s">
        <v>67</v>
      </c>
      <c r="F1049" t="s">
        <v>1991</v>
      </c>
      <c r="G1049" t="s">
        <v>2097</v>
      </c>
      <c r="H1049" t="s">
        <v>70</v>
      </c>
      <c r="I1049" t="s">
        <v>1992</v>
      </c>
      <c r="J1049" t="s">
        <v>2098</v>
      </c>
      <c r="L1049" t="str">
        <f t="shared" si="16"/>
        <v>岩手県八幡平市作平</v>
      </c>
      <c r="M1049">
        <v>0</v>
      </c>
      <c r="N1049">
        <v>0</v>
      </c>
      <c r="O1049">
        <v>0</v>
      </c>
      <c r="P1049">
        <v>1</v>
      </c>
      <c r="Q1049">
        <v>0</v>
      </c>
      <c r="R1049">
        <v>0</v>
      </c>
    </row>
    <row r="1050" spans="1:18" x14ac:dyDescent="0.15">
      <c r="A1050">
        <v>3214</v>
      </c>
      <c r="B1050">
        <v>2876</v>
      </c>
      <c r="C1050">
        <v>287656</v>
      </c>
      <c r="D1050" s="47" t="s">
        <v>5477</v>
      </c>
      <c r="E1050" t="s">
        <v>67</v>
      </c>
      <c r="F1050" t="s">
        <v>1991</v>
      </c>
      <c r="G1050" t="s">
        <v>2099</v>
      </c>
      <c r="H1050" t="s">
        <v>70</v>
      </c>
      <c r="I1050" t="s">
        <v>1992</v>
      </c>
      <c r="J1050" t="s">
        <v>2100</v>
      </c>
      <c r="L1050" t="str">
        <f t="shared" si="16"/>
        <v>岩手県八幡平市左妻</v>
      </c>
      <c r="M1050">
        <v>0</v>
      </c>
      <c r="N1050">
        <v>0</v>
      </c>
      <c r="O1050">
        <v>0</v>
      </c>
      <c r="P1050">
        <v>0</v>
      </c>
      <c r="Q1050">
        <v>0</v>
      </c>
      <c r="R1050">
        <v>0</v>
      </c>
    </row>
    <row r="1051" spans="1:18" x14ac:dyDescent="0.15">
      <c r="A1051">
        <v>3214</v>
      </c>
      <c r="B1051">
        <v>2876</v>
      </c>
      <c r="C1051">
        <v>287627</v>
      </c>
      <c r="D1051" s="47" t="s">
        <v>5478</v>
      </c>
      <c r="E1051" t="s">
        <v>67</v>
      </c>
      <c r="F1051" t="s">
        <v>1991</v>
      </c>
      <c r="G1051" t="s">
        <v>2101</v>
      </c>
      <c r="H1051" t="s">
        <v>70</v>
      </c>
      <c r="I1051" t="s">
        <v>1992</v>
      </c>
      <c r="J1051" t="s">
        <v>2102</v>
      </c>
      <c r="L1051" t="str">
        <f t="shared" si="16"/>
        <v>岩手県八幡平市佐比内</v>
      </c>
      <c r="M1051">
        <v>0</v>
      </c>
      <c r="N1051">
        <v>0</v>
      </c>
      <c r="O1051">
        <v>0</v>
      </c>
      <c r="P1051">
        <v>0</v>
      </c>
      <c r="Q1051">
        <v>0</v>
      </c>
      <c r="R1051">
        <v>0</v>
      </c>
    </row>
    <row r="1052" spans="1:18" x14ac:dyDescent="0.15">
      <c r="A1052">
        <v>3214</v>
      </c>
      <c r="B1052">
        <v>2876</v>
      </c>
      <c r="C1052">
        <v>287676</v>
      </c>
      <c r="D1052" s="47" t="s">
        <v>5479</v>
      </c>
      <c r="E1052" t="s">
        <v>67</v>
      </c>
      <c r="F1052" t="s">
        <v>1991</v>
      </c>
      <c r="G1052" t="s">
        <v>2103</v>
      </c>
      <c r="H1052" t="s">
        <v>70</v>
      </c>
      <c r="I1052" t="s">
        <v>1992</v>
      </c>
      <c r="J1052" t="s">
        <v>2104</v>
      </c>
      <c r="L1052" t="str">
        <f t="shared" si="16"/>
        <v>岩手県八幡平市沢口</v>
      </c>
      <c r="M1052">
        <v>0</v>
      </c>
      <c r="N1052">
        <v>0</v>
      </c>
      <c r="O1052">
        <v>0</v>
      </c>
      <c r="P1052">
        <v>0</v>
      </c>
      <c r="Q1052">
        <v>0</v>
      </c>
      <c r="R1052">
        <v>0</v>
      </c>
    </row>
    <row r="1053" spans="1:18" x14ac:dyDescent="0.15">
      <c r="A1053">
        <v>3214</v>
      </c>
      <c r="B1053">
        <v>2876</v>
      </c>
      <c r="C1053">
        <v>287645</v>
      </c>
      <c r="D1053" s="47" t="s">
        <v>5480</v>
      </c>
      <c r="E1053" t="s">
        <v>67</v>
      </c>
      <c r="F1053" t="s">
        <v>1991</v>
      </c>
      <c r="G1053" t="s">
        <v>2105</v>
      </c>
      <c r="H1053" t="s">
        <v>70</v>
      </c>
      <c r="I1053" t="s">
        <v>1992</v>
      </c>
      <c r="J1053" t="s">
        <v>2106</v>
      </c>
      <c r="L1053" t="str">
        <f t="shared" si="16"/>
        <v>岩手県八幡平市下タ川原</v>
      </c>
      <c r="M1053">
        <v>0</v>
      </c>
      <c r="N1053">
        <v>0</v>
      </c>
      <c r="O1053">
        <v>0</v>
      </c>
      <c r="P1053">
        <v>0</v>
      </c>
      <c r="Q1053">
        <v>0</v>
      </c>
      <c r="R1053">
        <v>0</v>
      </c>
    </row>
    <row r="1054" spans="1:18" x14ac:dyDescent="0.15">
      <c r="A1054">
        <v>3214</v>
      </c>
      <c r="B1054">
        <v>2875</v>
      </c>
      <c r="C1054">
        <v>287561</v>
      </c>
      <c r="D1054" s="47" t="s">
        <v>5481</v>
      </c>
      <c r="E1054" t="s">
        <v>67</v>
      </c>
      <c r="F1054" t="s">
        <v>1991</v>
      </c>
      <c r="G1054" t="s">
        <v>2107</v>
      </c>
      <c r="H1054" t="s">
        <v>70</v>
      </c>
      <c r="I1054" t="s">
        <v>1992</v>
      </c>
      <c r="J1054" t="s">
        <v>2108</v>
      </c>
      <c r="L1054" t="str">
        <f t="shared" si="16"/>
        <v>岩手県八幡平市下町</v>
      </c>
      <c r="M1054">
        <v>0</v>
      </c>
      <c r="N1054">
        <v>0</v>
      </c>
      <c r="O1054">
        <v>0</v>
      </c>
      <c r="P1054">
        <v>0</v>
      </c>
      <c r="Q1054">
        <v>0</v>
      </c>
      <c r="R1054">
        <v>0</v>
      </c>
    </row>
    <row r="1055" spans="1:18" x14ac:dyDescent="0.15">
      <c r="A1055">
        <v>3214</v>
      </c>
      <c r="B1055">
        <v>2875</v>
      </c>
      <c r="C1055">
        <v>287535</v>
      </c>
      <c r="D1055" s="47" t="s">
        <v>5482</v>
      </c>
      <c r="E1055" t="s">
        <v>67</v>
      </c>
      <c r="F1055" t="s">
        <v>1991</v>
      </c>
      <c r="G1055" t="s">
        <v>2109</v>
      </c>
      <c r="H1055" t="s">
        <v>70</v>
      </c>
      <c r="I1055" t="s">
        <v>1992</v>
      </c>
      <c r="J1055" t="s">
        <v>2110</v>
      </c>
      <c r="L1055" t="str">
        <f t="shared" si="16"/>
        <v>岩手県八幡平市清水</v>
      </c>
      <c r="M1055">
        <v>0</v>
      </c>
      <c r="N1055">
        <v>0</v>
      </c>
      <c r="O1055">
        <v>0</v>
      </c>
      <c r="P1055">
        <v>0</v>
      </c>
      <c r="Q1055">
        <v>0</v>
      </c>
      <c r="R1055">
        <v>0</v>
      </c>
    </row>
    <row r="1056" spans="1:18" x14ac:dyDescent="0.15">
      <c r="A1056">
        <v>3214</v>
      </c>
      <c r="B1056">
        <v>2876</v>
      </c>
      <c r="C1056">
        <v>287675</v>
      </c>
      <c r="D1056" s="47" t="s">
        <v>5483</v>
      </c>
      <c r="E1056" t="s">
        <v>67</v>
      </c>
      <c r="F1056" t="s">
        <v>1991</v>
      </c>
      <c r="G1056" t="s">
        <v>2111</v>
      </c>
      <c r="H1056" t="s">
        <v>70</v>
      </c>
      <c r="I1056" t="s">
        <v>1992</v>
      </c>
      <c r="J1056" t="s">
        <v>2112</v>
      </c>
      <c r="L1056" t="str">
        <f t="shared" si="16"/>
        <v>岩手県八幡平市下モ川原</v>
      </c>
      <c r="M1056">
        <v>0</v>
      </c>
      <c r="N1056">
        <v>0</v>
      </c>
      <c r="O1056">
        <v>0</v>
      </c>
      <c r="P1056">
        <v>0</v>
      </c>
      <c r="Q1056">
        <v>0</v>
      </c>
      <c r="R1056">
        <v>0</v>
      </c>
    </row>
    <row r="1057" spans="1:18" x14ac:dyDescent="0.15">
      <c r="A1057">
        <v>3214</v>
      </c>
      <c r="B1057">
        <v>2875</v>
      </c>
      <c r="C1057">
        <v>287511</v>
      </c>
      <c r="D1057" s="47" t="s">
        <v>5484</v>
      </c>
      <c r="E1057" t="s">
        <v>67</v>
      </c>
      <c r="F1057" t="s">
        <v>1991</v>
      </c>
      <c r="G1057" t="s">
        <v>2113</v>
      </c>
      <c r="H1057" t="s">
        <v>70</v>
      </c>
      <c r="I1057" t="s">
        <v>1992</v>
      </c>
      <c r="J1057" t="s">
        <v>2114</v>
      </c>
      <c r="L1057" t="str">
        <f t="shared" si="16"/>
        <v>岩手県八幡平市下の田</v>
      </c>
      <c r="M1057">
        <v>0</v>
      </c>
      <c r="N1057">
        <v>0</v>
      </c>
      <c r="O1057">
        <v>0</v>
      </c>
      <c r="P1057">
        <v>0</v>
      </c>
      <c r="Q1057">
        <v>0</v>
      </c>
      <c r="R1057">
        <v>0</v>
      </c>
    </row>
    <row r="1058" spans="1:18" x14ac:dyDescent="0.15">
      <c r="A1058">
        <v>3214</v>
      </c>
      <c r="B1058">
        <v>2876</v>
      </c>
      <c r="C1058">
        <v>287618</v>
      </c>
      <c r="D1058" s="47" t="s">
        <v>5485</v>
      </c>
      <c r="E1058" t="s">
        <v>67</v>
      </c>
      <c r="F1058" t="s">
        <v>1991</v>
      </c>
      <c r="G1058" t="s">
        <v>2115</v>
      </c>
      <c r="H1058" t="s">
        <v>70</v>
      </c>
      <c r="I1058" t="s">
        <v>1992</v>
      </c>
      <c r="J1058" t="s">
        <v>2116</v>
      </c>
      <c r="L1058" t="str">
        <f t="shared" si="16"/>
        <v>岩手県八幡平市蛇石</v>
      </c>
      <c r="M1058">
        <v>0</v>
      </c>
      <c r="N1058">
        <v>1</v>
      </c>
      <c r="O1058">
        <v>0</v>
      </c>
      <c r="P1058">
        <v>0</v>
      </c>
      <c r="Q1058">
        <v>0</v>
      </c>
      <c r="R1058">
        <v>0</v>
      </c>
    </row>
    <row r="1059" spans="1:18" x14ac:dyDescent="0.15">
      <c r="A1059">
        <v>3214</v>
      </c>
      <c r="B1059">
        <v>2876</v>
      </c>
      <c r="C1059">
        <v>287642</v>
      </c>
      <c r="D1059" s="47" t="s">
        <v>5486</v>
      </c>
      <c r="E1059" t="s">
        <v>67</v>
      </c>
      <c r="F1059" t="s">
        <v>1991</v>
      </c>
      <c r="G1059" t="s">
        <v>2117</v>
      </c>
      <c r="H1059" t="s">
        <v>70</v>
      </c>
      <c r="I1059" t="s">
        <v>1992</v>
      </c>
      <c r="J1059" t="s">
        <v>2118</v>
      </c>
      <c r="L1059" t="str">
        <f t="shared" si="16"/>
        <v>岩手県八幡平市勝善川原</v>
      </c>
      <c r="M1059">
        <v>0</v>
      </c>
      <c r="N1059">
        <v>0</v>
      </c>
      <c r="O1059">
        <v>0</v>
      </c>
      <c r="P1059">
        <v>0</v>
      </c>
      <c r="Q1059">
        <v>0</v>
      </c>
      <c r="R1059">
        <v>0</v>
      </c>
    </row>
    <row r="1060" spans="1:18" x14ac:dyDescent="0.15">
      <c r="A1060">
        <v>3214</v>
      </c>
      <c r="B1060">
        <v>2876</v>
      </c>
      <c r="C1060">
        <v>287629</v>
      </c>
      <c r="D1060" s="47" t="s">
        <v>5487</v>
      </c>
      <c r="E1060" t="s">
        <v>67</v>
      </c>
      <c r="F1060" t="s">
        <v>1991</v>
      </c>
      <c r="G1060" t="s">
        <v>2119</v>
      </c>
      <c r="H1060" t="s">
        <v>70</v>
      </c>
      <c r="I1060" t="s">
        <v>1992</v>
      </c>
      <c r="J1060" t="s">
        <v>2120</v>
      </c>
      <c r="L1060" t="str">
        <f t="shared" si="16"/>
        <v>岩手県八幡平市白沢口</v>
      </c>
      <c r="M1060">
        <v>0</v>
      </c>
      <c r="N1060">
        <v>0</v>
      </c>
      <c r="O1060">
        <v>0</v>
      </c>
      <c r="P1060">
        <v>0</v>
      </c>
      <c r="Q1060">
        <v>0</v>
      </c>
      <c r="R1060">
        <v>0</v>
      </c>
    </row>
    <row r="1061" spans="1:18" x14ac:dyDescent="0.15">
      <c r="A1061">
        <v>3214</v>
      </c>
      <c r="B1061">
        <v>2875</v>
      </c>
      <c r="C1061">
        <v>287551</v>
      </c>
      <c r="D1061" s="47" t="s">
        <v>5488</v>
      </c>
      <c r="E1061" t="s">
        <v>67</v>
      </c>
      <c r="F1061" t="s">
        <v>1991</v>
      </c>
      <c r="G1061" t="s">
        <v>868</v>
      </c>
      <c r="H1061" t="s">
        <v>70</v>
      </c>
      <c r="I1061" t="s">
        <v>1992</v>
      </c>
      <c r="J1061" t="s">
        <v>869</v>
      </c>
      <c r="L1061" t="str">
        <f t="shared" si="16"/>
        <v>岩手県八幡平市新田</v>
      </c>
      <c r="M1061">
        <v>0</v>
      </c>
      <c r="N1061">
        <v>0</v>
      </c>
      <c r="O1061">
        <v>0</v>
      </c>
      <c r="P1061">
        <v>0</v>
      </c>
      <c r="Q1061">
        <v>0</v>
      </c>
      <c r="R1061">
        <v>0</v>
      </c>
    </row>
    <row r="1062" spans="1:18" x14ac:dyDescent="0.15">
      <c r="A1062">
        <v>3214</v>
      </c>
      <c r="B1062">
        <v>2876</v>
      </c>
      <c r="C1062">
        <v>287662</v>
      </c>
      <c r="D1062" s="47" t="s">
        <v>5489</v>
      </c>
      <c r="E1062" t="s">
        <v>67</v>
      </c>
      <c r="F1062" t="s">
        <v>1991</v>
      </c>
      <c r="G1062" t="s">
        <v>2121</v>
      </c>
      <c r="H1062" t="s">
        <v>70</v>
      </c>
      <c r="I1062" t="s">
        <v>1992</v>
      </c>
      <c r="J1062" t="s">
        <v>2122</v>
      </c>
      <c r="L1062" t="str">
        <f t="shared" si="16"/>
        <v>岩手県八幡平市杉沢</v>
      </c>
      <c r="M1062">
        <v>0</v>
      </c>
      <c r="N1062">
        <v>0</v>
      </c>
      <c r="O1062">
        <v>0</v>
      </c>
      <c r="P1062">
        <v>0</v>
      </c>
      <c r="Q1062">
        <v>0</v>
      </c>
      <c r="R1062">
        <v>0</v>
      </c>
    </row>
    <row r="1063" spans="1:18" x14ac:dyDescent="0.15">
      <c r="A1063">
        <v>3214</v>
      </c>
      <c r="B1063">
        <v>2876</v>
      </c>
      <c r="C1063">
        <v>287644</v>
      </c>
      <c r="D1063" s="47" t="s">
        <v>5490</v>
      </c>
      <c r="E1063" t="s">
        <v>67</v>
      </c>
      <c r="F1063" t="s">
        <v>1991</v>
      </c>
      <c r="G1063" t="s">
        <v>2123</v>
      </c>
      <c r="H1063" t="s">
        <v>70</v>
      </c>
      <c r="I1063" t="s">
        <v>1992</v>
      </c>
      <c r="J1063" t="s">
        <v>2124</v>
      </c>
      <c r="L1063" t="str">
        <f t="shared" si="16"/>
        <v>岩手県八幡平市雀長根</v>
      </c>
      <c r="M1063">
        <v>0</v>
      </c>
      <c r="N1063">
        <v>1</v>
      </c>
      <c r="O1063">
        <v>0</v>
      </c>
      <c r="P1063">
        <v>0</v>
      </c>
      <c r="Q1063">
        <v>0</v>
      </c>
      <c r="R1063">
        <v>0</v>
      </c>
    </row>
    <row r="1064" spans="1:18" x14ac:dyDescent="0.15">
      <c r="A1064">
        <v>3214</v>
      </c>
      <c r="B1064">
        <v>2875</v>
      </c>
      <c r="C1064">
        <v>287516</v>
      </c>
      <c r="D1064" s="47" t="s">
        <v>5491</v>
      </c>
      <c r="E1064" t="s">
        <v>67</v>
      </c>
      <c r="F1064" t="s">
        <v>1991</v>
      </c>
      <c r="G1064" t="s">
        <v>2125</v>
      </c>
      <c r="H1064" t="s">
        <v>70</v>
      </c>
      <c r="I1064" t="s">
        <v>1992</v>
      </c>
      <c r="J1064" t="s">
        <v>2126</v>
      </c>
      <c r="L1064" t="str">
        <f t="shared" si="16"/>
        <v>岩手県八幡平市関沢口</v>
      </c>
      <c r="M1064">
        <v>0</v>
      </c>
      <c r="N1064">
        <v>0</v>
      </c>
      <c r="O1064">
        <v>0</v>
      </c>
      <c r="P1064">
        <v>0</v>
      </c>
      <c r="Q1064">
        <v>0</v>
      </c>
      <c r="R1064">
        <v>0</v>
      </c>
    </row>
    <row r="1065" spans="1:18" x14ac:dyDescent="0.15">
      <c r="A1065">
        <v>3214</v>
      </c>
      <c r="B1065">
        <v>2876</v>
      </c>
      <c r="C1065">
        <v>287631</v>
      </c>
      <c r="D1065" s="47" t="s">
        <v>5492</v>
      </c>
      <c r="E1065" t="s">
        <v>67</v>
      </c>
      <c r="F1065" t="s">
        <v>1991</v>
      </c>
      <c r="G1065" t="s">
        <v>2127</v>
      </c>
      <c r="H1065" t="s">
        <v>70</v>
      </c>
      <c r="I1065" t="s">
        <v>1992</v>
      </c>
      <c r="J1065" t="s">
        <v>2128</v>
      </c>
      <c r="L1065" t="str">
        <f t="shared" si="16"/>
        <v>岩手県八幡平市瀬ノ沢</v>
      </c>
      <c r="M1065">
        <v>0</v>
      </c>
      <c r="N1065">
        <v>0</v>
      </c>
      <c r="O1065">
        <v>0</v>
      </c>
      <c r="P1065">
        <v>0</v>
      </c>
      <c r="Q1065">
        <v>0</v>
      </c>
      <c r="R1065">
        <v>0</v>
      </c>
    </row>
    <row r="1066" spans="1:18" x14ac:dyDescent="0.15">
      <c r="A1066">
        <v>3214</v>
      </c>
      <c r="B1066">
        <v>2874</v>
      </c>
      <c r="C1066">
        <v>287405</v>
      </c>
      <c r="D1066" s="47" t="s">
        <v>5493</v>
      </c>
      <c r="E1066" t="s">
        <v>67</v>
      </c>
      <c r="F1066" t="s">
        <v>1991</v>
      </c>
      <c r="G1066" t="s">
        <v>2129</v>
      </c>
      <c r="H1066" t="s">
        <v>70</v>
      </c>
      <c r="I1066" t="s">
        <v>1992</v>
      </c>
      <c r="J1066" t="s">
        <v>2130</v>
      </c>
      <c r="L1066" t="str">
        <f t="shared" si="16"/>
        <v>岩手県八幡平市平舘</v>
      </c>
      <c r="M1066">
        <v>0</v>
      </c>
      <c r="N1066">
        <v>1</v>
      </c>
      <c r="O1066">
        <v>0</v>
      </c>
      <c r="P1066">
        <v>0</v>
      </c>
      <c r="Q1066">
        <v>0</v>
      </c>
      <c r="R1066">
        <v>0</v>
      </c>
    </row>
    <row r="1067" spans="1:18" x14ac:dyDescent="0.15">
      <c r="A1067">
        <v>3214</v>
      </c>
      <c r="B1067">
        <v>2875</v>
      </c>
      <c r="C1067">
        <v>287542</v>
      </c>
      <c r="D1067" s="47" t="s">
        <v>5494</v>
      </c>
      <c r="E1067" t="s">
        <v>67</v>
      </c>
      <c r="F1067" t="s">
        <v>1991</v>
      </c>
      <c r="G1067" t="s">
        <v>2131</v>
      </c>
      <c r="H1067" t="s">
        <v>70</v>
      </c>
      <c r="I1067" t="s">
        <v>1992</v>
      </c>
      <c r="J1067" t="s">
        <v>2132</v>
      </c>
      <c r="L1067" t="str">
        <f t="shared" si="16"/>
        <v>岩手県八幡平市高畑</v>
      </c>
      <c r="M1067">
        <v>0</v>
      </c>
      <c r="N1067">
        <v>0</v>
      </c>
      <c r="O1067">
        <v>0</v>
      </c>
      <c r="P1067">
        <v>0</v>
      </c>
      <c r="Q1067">
        <v>0</v>
      </c>
      <c r="R1067">
        <v>0</v>
      </c>
    </row>
    <row r="1068" spans="1:18" x14ac:dyDescent="0.15">
      <c r="A1068">
        <v>3214</v>
      </c>
      <c r="B1068">
        <v>2875</v>
      </c>
      <c r="C1068">
        <v>287566</v>
      </c>
      <c r="D1068" s="47" t="s">
        <v>5495</v>
      </c>
      <c r="E1068" t="s">
        <v>67</v>
      </c>
      <c r="F1068" t="s">
        <v>1991</v>
      </c>
      <c r="G1068" t="s">
        <v>1438</v>
      </c>
      <c r="H1068" t="s">
        <v>70</v>
      </c>
      <c r="I1068" t="s">
        <v>1992</v>
      </c>
      <c r="J1068" t="s">
        <v>1439</v>
      </c>
      <c r="L1068" t="str">
        <f t="shared" si="16"/>
        <v>岩手県八幡平市滝沢</v>
      </c>
      <c r="M1068">
        <v>0</v>
      </c>
      <c r="N1068">
        <v>0</v>
      </c>
      <c r="O1068">
        <v>0</v>
      </c>
      <c r="P1068">
        <v>0</v>
      </c>
      <c r="Q1068">
        <v>0</v>
      </c>
      <c r="R1068">
        <v>0</v>
      </c>
    </row>
    <row r="1069" spans="1:18" x14ac:dyDescent="0.15">
      <c r="A1069">
        <v>3214</v>
      </c>
      <c r="B1069">
        <v>2876</v>
      </c>
      <c r="C1069">
        <v>287601</v>
      </c>
      <c r="D1069" s="47" t="s">
        <v>5496</v>
      </c>
      <c r="E1069" t="s">
        <v>67</v>
      </c>
      <c r="F1069" t="s">
        <v>1991</v>
      </c>
      <c r="G1069" t="s">
        <v>2133</v>
      </c>
      <c r="H1069" t="s">
        <v>70</v>
      </c>
      <c r="I1069" t="s">
        <v>1992</v>
      </c>
      <c r="J1069" t="s">
        <v>2134</v>
      </c>
      <c r="L1069" t="str">
        <f t="shared" si="16"/>
        <v>岩手県八幡平市田沢</v>
      </c>
      <c r="M1069">
        <v>0</v>
      </c>
      <c r="N1069">
        <v>0</v>
      </c>
      <c r="O1069">
        <v>0</v>
      </c>
      <c r="P1069">
        <v>0</v>
      </c>
      <c r="Q1069">
        <v>0</v>
      </c>
      <c r="R1069">
        <v>0</v>
      </c>
    </row>
    <row r="1070" spans="1:18" x14ac:dyDescent="0.15">
      <c r="A1070">
        <v>3214</v>
      </c>
      <c r="B1070">
        <v>2876</v>
      </c>
      <c r="C1070">
        <v>287623</v>
      </c>
      <c r="D1070" s="47" t="s">
        <v>5497</v>
      </c>
      <c r="E1070" t="s">
        <v>67</v>
      </c>
      <c r="F1070" t="s">
        <v>1991</v>
      </c>
      <c r="G1070" t="s">
        <v>2135</v>
      </c>
      <c r="H1070" t="s">
        <v>70</v>
      </c>
      <c r="I1070" t="s">
        <v>1992</v>
      </c>
      <c r="J1070" t="s">
        <v>2136</v>
      </c>
      <c r="L1070" t="str">
        <f t="shared" si="16"/>
        <v>岩手県八幡平市舘市</v>
      </c>
      <c r="M1070">
        <v>0</v>
      </c>
      <c r="N1070">
        <v>0</v>
      </c>
      <c r="O1070">
        <v>0</v>
      </c>
      <c r="P1070">
        <v>0</v>
      </c>
      <c r="Q1070">
        <v>0</v>
      </c>
      <c r="R1070">
        <v>0</v>
      </c>
    </row>
    <row r="1071" spans="1:18" x14ac:dyDescent="0.15">
      <c r="A1071">
        <v>3214</v>
      </c>
      <c r="B1071">
        <v>2876</v>
      </c>
      <c r="C1071">
        <v>287672</v>
      </c>
      <c r="D1071" s="47" t="s">
        <v>5498</v>
      </c>
      <c r="E1071" t="s">
        <v>67</v>
      </c>
      <c r="F1071" t="s">
        <v>1991</v>
      </c>
      <c r="G1071" t="s">
        <v>2137</v>
      </c>
      <c r="H1071" t="s">
        <v>70</v>
      </c>
      <c r="I1071" t="s">
        <v>1992</v>
      </c>
      <c r="J1071" t="s">
        <v>2138</v>
      </c>
      <c r="L1071" t="str">
        <f t="shared" si="16"/>
        <v>岩手県八幡平市田中下タ</v>
      </c>
      <c r="M1071">
        <v>0</v>
      </c>
      <c r="N1071">
        <v>0</v>
      </c>
      <c r="O1071">
        <v>0</v>
      </c>
      <c r="P1071">
        <v>0</v>
      </c>
      <c r="Q1071">
        <v>0</v>
      </c>
      <c r="R1071">
        <v>0</v>
      </c>
    </row>
    <row r="1072" spans="1:18" x14ac:dyDescent="0.15">
      <c r="A1072">
        <v>3214</v>
      </c>
      <c r="B1072">
        <v>2875</v>
      </c>
      <c r="C1072">
        <v>287563</v>
      </c>
      <c r="D1072" s="47" t="s">
        <v>5499</v>
      </c>
      <c r="E1072" t="s">
        <v>67</v>
      </c>
      <c r="F1072" t="s">
        <v>1991</v>
      </c>
      <c r="G1072" t="s">
        <v>2139</v>
      </c>
      <c r="H1072" t="s">
        <v>70</v>
      </c>
      <c r="I1072" t="s">
        <v>1992</v>
      </c>
      <c r="J1072" t="s">
        <v>2140</v>
      </c>
      <c r="L1072" t="str">
        <f t="shared" si="16"/>
        <v>岩手県八幡平市田の沢</v>
      </c>
      <c r="M1072">
        <v>0</v>
      </c>
      <c r="N1072">
        <v>0</v>
      </c>
      <c r="O1072">
        <v>0</v>
      </c>
      <c r="P1072">
        <v>0</v>
      </c>
      <c r="Q1072">
        <v>0</v>
      </c>
      <c r="R1072">
        <v>0</v>
      </c>
    </row>
    <row r="1073" spans="1:18" x14ac:dyDescent="0.15">
      <c r="A1073">
        <v>3214</v>
      </c>
      <c r="B1073">
        <v>2876</v>
      </c>
      <c r="C1073">
        <v>287677</v>
      </c>
      <c r="D1073" s="47" t="s">
        <v>5500</v>
      </c>
      <c r="E1073" t="s">
        <v>67</v>
      </c>
      <c r="F1073" t="s">
        <v>1991</v>
      </c>
      <c r="G1073" t="s">
        <v>2141</v>
      </c>
      <c r="H1073" t="s">
        <v>70</v>
      </c>
      <c r="I1073" t="s">
        <v>1992</v>
      </c>
      <c r="J1073" t="s">
        <v>2142</v>
      </c>
      <c r="L1073" t="str">
        <f t="shared" si="16"/>
        <v>岩手県八幡平市田山</v>
      </c>
      <c r="M1073">
        <v>0</v>
      </c>
      <c r="N1073">
        <v>0</v>
      </c>
      <c r="O1073">
        <v>0</v>
      </c>
      <c r="P1073">
        <v>0</v>
      </c>
      <c r="Q1073">
        <v>0</v>
      </c>
      <c r="R1073">
        <v>0</v>
      </c>
    </row>
    <row r="1074" spans="1:18" x14ac:dyDescent="0.15">
      <c r="A1074">
        <v>3214</v>
      </c>
      <c r="B1074">
        <v>2876</v>
      </c>
      <c r="C1074">
        <v>287651</v>
      </c>
      <c r="D1074" s="47" t="s">
        <v>5501</v>
      </c>
      <c r="E1074" t="s">
        <v>67</v>
      </c>
      <c r="F1074" t="s">
        <v>1991</v>
      </c>
      <c r="G1074" t="s">
        <v>2143</v>
      </c>
      <c r="H1074" t="s">
        <v>70</v>
      </c>
      <c r="I1074" t="s">
        <v>1992</v>
      </c>
      <c r="J1074" t="s">
        <v>2144</v>
      </c>
      <c r="L1074" t="str">
        <f t="shared" si="16"/>
        <v>岩手県八幡平市長者前</v>
      </c>
      <c r="M1074">
        <v>0</v>
      </c>
      <c r="N1074">
        <v>0</v>
      </c>
      <c r="O1074">
        <v>0</v>
      </c>
      <c r="P1074">
        <v>0</v>
      </c>
      <c r="Q1074">
        <v>0</v>
      </c>
      <c r="R1074">
        <v>0</v>
      </c>
    </row>
    <row r="1075" spans="1:18" x14ac:dyDescent="0.15">
      <c r="A1075">
        <v>3214</v>
      </c>
      <c r="B1075">
        <v>2875</v>
      </c>
      <c r="C1075">
        <v>287513</v>
      </c>
      <c r="D1075" s="47" t="s">
        <v>5502</v>
      </c>
      <c r="E1075" t="s">
        <v>67</v>
      </c>
      <c r="F1075" t="s">
        <v>1991</v>
      </c>
      <c r="G1075" t="s">
        <v>2145</v>
      </c>
      <c r="H1075" t="s">
        <v>70</v>
      </c>
      <c r="I1075" t="s">
        <v>1992</v>
      </c>
      <c r="J1075" t="s">
        <v>2146</v>
      </c>
      <c r="L1075" t="str">
        <f t="shared" si="16"/>
        <v>岩手県八幡平市土沢</v>
      </c>
      <c r="M1075">
        <v>0</v>
      </c>
      <c r="N1075">
        <v>0</v>
      </c>
      <c r="O1075">
        <v>0</v>
      </c>
      <c r="P1075">
        <v>0</v>
      </c>
      <c r="Q1075">
        <v>0</v>
      </c>
      <c r="R1075">
        <v>0</v>
      </c>
    </row>
    <row r="1076" spans="1:18" x14ac:dyDescent="0.15">
      <c r="A1076">
        <v>3214</v>
      </c>
      <c r="B1076">
        <v>2875</v>
      </c>
      <c r="C1076">
        <v>287523</v>
      </c>
      <c r="D1076" s="47" t="s">
        <v>5503</v>
      </c>
      <c r="E1076" t="s">
        <v>67</v>
      </c>
      <c r="F1076" t="s">
        <v>1991</v>
      </c>
      <c r="G1076" t="s">
        <v>2147</v>
      </c>
      <c r="H1076" t="s">
        <v>70</v>
      </c>
      <c r="I1076" t="s">
        <v>1992</v>
      </c>
      <c r="J1076" t="s">
        <v>2148</v>
      </c>
      <c r="L1076" t="str">
        <f t="shared" si="16"/>
        <v>岩手県八幡平市繋沢</v>
      </c>
      <c r="M1076">
        <v>0</v>
      </c>
      <c r="N1076">
        <v>0</v>
      </c>
      <c r="O1076">
        <v>0</v>
      </c>
      <c r="P1076">
        <v>0</v>
      </c>
      <c r="Q1076">
        <v>0</v>
      </c>
      <c r="R1076">
        <v>0</v>
      </c>
    </row>
    <row r="1077" spans="1:18" x14ac:dyDescent="0.15">
      <c r="A1077">
        <v>3214</v>
      </c>
      <c r="B1077">
        <v>2875</v>
      </c>
      <c r="C1077">
        <v>287541</v>
      </c>
      <c r="D1077" s="47" t="s">
        <v>5504</v>
      </c>
      <c r="E1077" t="s">
        <v>67</v>
      </c>
      <c r="F1077" t="s">
        <v>1991</v>
      </c>
      <c r="G1077" t="s">
        <v>2149</v>
      </c>
      <c r="H1077" t="s">
        <v>70</v>
      </c>
      <c r="I1077" t="s">
        <v>1992</v>
      </c>
      <c r="J1077" t="s">
        <v>2150</v>
      </c>
      <c r="L1077" t="str">
        <f t="shared" si="16"/>
        <v>岩手県八幡平市寺志田</v>
      </c>
      <c r="M1077">
        <v>0</v>
      </c>
      <c r="N1077">
        <v>0</v>
      </c>
      <c r="O1077">
        <v>0</v>
      </c>
      <c r="P1077">
        <v>0</v>
      </c>
      <c r="Q1077">
        <v>0</v>
      </c>
      <c r="R1077">
        <v>0</v>
      </c>
    </row>
    <row r="1078" spans="1:18" x14ac:dyDescent="0.15">
      <c r="A1078">
        <v>3214</v>
      </c>
      <c r="B1078">
        <v>2871</v>
      </c>
      <c r="C1078">
        <v>287112</v>
      </c>
      <c r="D1078" s="47" t="s">
        <v>5505</v>
      </c>
      <c r="E1078" t="s">
        <v>67</v>
      </c>
      <c r="F1078" t="s">
        <v>1991</v>
      </c>
      <c r="G1078" t="s">
        <v>2151</v>
      </c>
      <c r="H1078" t="s">
        <v>70</v>
      </c>
      <c r="I1078" t="s">
        <v>1992</v>
      </c>
      <c r="J1078" t="s">
        <v>2152</v>
      </c>
      <c r="L1078" t="str">
        <f t="shared" si="16"/>
        <v>岩手県八幡平市田頭</v>
      </c>
      <c r="M1078">
        <v>0</v>
      </c>
      <c r="N1078">
        <v>1</v>
      </c>
      <c r="O1078">
        <v>0</v>
      </c>
      <c r="P1078">
        <v>0</v>
      </c>
      <c r="Q1078">
        <v>0</v>
      </c>
      <c r="R1078">
        <v>0</v>
      </c>
    </row>
    <row r="1079" spans="1:18" x14ac:dyDescent="0.15">
      <c r="A1079">
        <v>3214</v>
      </c>
      <c r="B1079">
        <v>2873</v>
      </c>
      <c r="C1079">
        <v>287303</v>
      </c>
      <c r="D1079" s="47" t="s">
        <v>5462</v>
      </c>
      <c r="E1079" t="s">
        <v>67</v>
      </c>
      <c r="F1079" t="s">
        <v>1991</v>
      </c>
      <c r="G1079" t="s">
        <v>2153</v>
      </c>
      <c r="H1079" t="s">
        <v>70</v>
      </c>
      <c r="I1079" t="s">
        <v>1992</v>
      </c>
      <c r="J1079" t="s">
        <v>2154</v>
      </c>
      <c r="L1079" t="str">
        <f t="shared" si="16"/>
        <v>岩手県八幡平市藤七温泉</v>
      </c>
      <c r="M1079">
        <v>0</v>
      </c>
      <c r="N1079">
        <v>0</v>
      </c>
      <c r="O1079">
        <v>0</v>
      </c>
      <c r="P1079">
        <v>1</v>
      </c>
      <c r="Q1079">
        <v>0</v>
      </c>
      <c r="R1079">
        <v>0</v>
      </c>
    </row>
    <row r="1080" spans="1:18" x14ac:dyDescent="0.15">
      <c r="A1080">
        <v>3214</v>
      </c>
      <c r="B1080">
        <v>2876</v>
      </c>
      <c r="C1080">
        <v>287626</v>
      </c>
      <c r="D1080" s="47" t="s">
        <v>5506</v>
      </c>
      <c r="E1080" t="s">
        <v>67</v>
      </c>
      <c r="F1080" t="s">
        <v>1991</v>
      </c>
      <c r="G1080" t="s">
        <v>2155</v>
      </c>
      <c r="H1080" t="s">
        <v>70</v>
      </c>
      <c r="I1080" t="s">
        <v>1992</v>
      </c>
      <c r="J1080" t="s">
        <v>2156</v>
      </c>
      <c r="L1080" t="str">
        <f t="shared" si="16"/>
        <v>岩手県八幡平市戸鎖</v>
      </c>
      <c r="M1080">
        <v>0</v>
      </c>
      <c r="N1080">
        <v>0</v>
      </c>
      <c r="O1080">
        <v>0</v>
      </c>
      <c r="P1080">
        <v>0</v>
      </c>
      <c r="Q1080">
        <v>0</v>
      </c>
      <c r="R1080">
        <v>0</v>
      </c>
    </row>
    <row r="1081" spans="1:18" x14ac:dyDescent="0.15">
      <c r="A1081">
        <v>3214</v>
      </c>
      <c r="B1081">
        <v>2875</v>
      </c>
      <c r="C1081">
        <v>287567</v>
      </c>
      <c r="D1081" s="47" t="s">
        <v>5507</v>
      </c>
      <c r="E1081" t="s">
        <v>67</v>
      </c>
      <c r="F1081" t="s">
        <v>1991</v>
      </c>
      <c r="G1081" t="s">
        <v>2157</v>
      </c>
      <c r="H1081" t="s">
        <v>70</v>
      </c>
      <c r="I1081" t="s">
        <v>1992</v>
      </c>
      <c r="J1081" t="s">
        <v>2158</v>
      </c>
      <c r="L1081" t="str">
        <f t="shared" si="16"/>
        <v>岩手県八幡平市戸沢</v>
      </c>
      <c r="M1081">
        <v>0</v>
      </c>
      <c r="N1081">
        <v>0</v>
      </c>
      <c r="O1081">
        <v>0</v>
      </c>
      <c r="P1081">
        <v>0</v>
      </c>
      <c r="Q1081">
        <v>0</v>
      </c>
      <c r="R1081">
        <v>0</v>
      </c>
    </row>
    <row r="1082" spans="1:18" x14ac:dyDescent="0.15">
      <c r="A1082">
        <v>3214</v>
      </c>
      <c r="B1082">
        <v>2876</v>
      </c>
      <c r="C1082">
        <v>287673</v>
      </c>
      <c r="D1082" s="47" t="s">
        <v>5508</v>
      </c>
      <c r="E1082" t="s">
        <v>67</v>
      </c>
      <c r="F1082" t="s">
        <v>1991</v>
      </c>
      <c r="G1082" t="s">
        <v>2159</v>
      </c>
      <c r="H1082" t="s">
        <v>70</v>
      </c>
      <c r="I1082" t="s">
        <v>1992</v>
      </c>
      <c r="J1082" t="s">
        <v>2160</v>
      </c>
      <c r="L1082" t="str">
        <f t="shared" si="16"/>
        <v>岩手県八幡平市殿坂下タ</v>
      </c>
      <c r="M1082">
        <v>0</v>
      </c>
      <c r="N1082">
        <v>0</v>
      </c>
      <c r="O1082">
        <v>0</v>
      </c>
      <c r="P1082">
        <v>0</v>
      </c>
      <c r="Q1082">
        <v>0</v>
      </c>
      <c r="R1082">
        <v>0</v>
      </c>
    </row>
    <row r="1083" spans="1:18" x14ac:dyDescent="0.15">
      <c r="A1083">
        <v>3214</v>
      </c>
      <c r="B1083">
        <v>2875</v>
      </c>
      <c r="C1083">
        <v>287514</v>
      </c>
      <c r="D1083" s="47" t="s">
        <v>5509</v>
      </c>
      <c r="E1083" t="s">
        <v>67</v>
      </c>
      <c r="F1083" t="s">
        <v>1991</v>
      </c>
      <c r="G1083" t="s">
        <v>2161</v>
      </c>
      <c r="H1083" t="s">
        <v>70</v>
      </c>
      <c r="I1083" t="s">
        <v>1992</v>
      </c>
      <c r="J1083" t="s">
        <v>2162</v>
      </c>
      <c r="L1083" t="str">
        <f t="shared" si="16"/>
        <v>岩手県八幡平市中佐井</v>
      </c>
      <c r="M1083">
        <v>0</v>
      </c>
      <c r="N1083">
        <v>0</v>
      </c>
      <c r="O1083">
        <v>0</v>
      </c>
      <c r="P1083">
        <v>0</v>
      </c>
      <c r="Q1083">
        <v>0</v>
      </c>
      <c r="R1083">
        <v>0</v>
      </c>
    </row>
    <row r="1084" spans="1:18" x14ac:dyDescent="0.15">
      <c r="A1084">
        <v>3214</v>
      </c>
      <c r="B1084">
        <v>2875</v>
      </c>
      <c r="C1084">
        <v>287503</v>
      </c>
      <c r="D1084" s="47" t="s">
        <v>5510</v>
      </c>
      <c r="E1084" t="s">
        <v>67</v>
      </c>
      <c r="F1084" t="s">
        <v>1991</v>
      </c>
      <c r="G1084" t="s">
        <v>2163</v>
      </c>
      <c r="H1084" t="s">
        <v>70</v>
      </c>
      <c r="I1084" t="s">
        <v>1992</v>
      </c>
      <c r="J1084" t="s">
        <v>2164</v>
      </c>
      <c r="L1084" t="str">
        <f t="shared" si="16"/>
        <v>岩手県八幡平市中田</v>
      </c>
      <c r="M1084">
        <v>0</v>
      </c>
      <c r="N1084">
        <v>0</v>
      </c>
      <c r="O1084">
        <v>0</v>
      </c>
      <c r="P1084">
        <v>0</v>
      </c>
      <c r="Q1084">
        <v>0</v>
      </c>
      <c r="R1084">
        <v>0</v>
      </c>
    </row>
    <row r="1085" spans="1:18" x14ac:dyDescent="0.15">
      <c r="A1085">
        <v>3214</v>
      </c>
      <c r="B1085">
        <v>2874</v>
      </c>
      <c r="C1085">
        <v>287401</v>
      </c>
      <c r="D1085" s="47" t="s">
        <v>5511</v>
      </c>
      <c r="E1085" t="s">
        <v>67</v>
      </c>
      <c r="F1085" t="s">
        <v>1991</v>
      </c>
      <c r="G1085" t="s">
        <v>2165</v>
      </c>
      <c r="H1085" t="s">
        <v>70</v>
      </c>
      <c r="I1085" t="s">
        <v>1992</v>
      </c>
      <c r="J1085" t="s">
        <v>2166</v>
      </c>
      <c r="L1085" t="str">
        <f t="shared" si="16"/>
        <v>岩手県八幡平市西根寺田</v>
      </c>
      <c r="M1085">
        <v>0</v>
      </c>
      <c r="N1085">
        <v>1</v>
      </c>
      <c r="O1085">
        <v>0</v>
      </c>
      <c r="P1085">
        <v>0</v>
      </c>
      <c r="Q1085">
        <v>0</v>
      </c>
      <c r="R1085">
        <v>0</v>
      </c>
    </row>
    <row r="1086" spans="1:18" x14ac:dyDescent="0.15">
      <c r="A1086">
        <v>3214</v>
      </c>
      <c r="B1086">
        <v>2876</v>
      </c>
      <c r="C1086">
        <v>287652</v>
      </c>
      <c r="D1086" s="47" t="s">
        <v>5512</v>
      </c>
      <c r="E1086" t="s">
        <v>67</v>
      </c>
      <c r="F1086" t="s">
        <v>1991</v>
      </c>
      <c r="G1086" t="s">
        <v>2167</v>
      </c>
      <c r="H1086" t="s">
        <v>70</v>
      </c>
      <c r="I1086" t="s">
        <v>1992</v>
      </c>
      <c r="J1086" t="s">
        <v>2168</v>
      </c>
      <c r="L1086" t="str">
        <f t="shared" si="16"/>
        <v>岩手県八幡平市根石</v>
      </c>
      <c r="M1086">
        <v>0</v>
      </c>
      <c r="N1086">
        <v>0</v>
      </c>
      <c r="O1086">
        <v>0</v>
      </c>
      <c r="P1086">
        <v>0</v>
      </c>
      <c r="Q1086">
        <v>0</v>
      </c>
      <c r="R1086">
        <v>0</v>
      </c>
    </row>
    <row r="1087" spans="1:18" x14ac:dyDescent="0.15">
      <c r="A1087">
        <v>3214</v>
      </c>
      <c r="B1087">
        <v>2873</v>
      </c>
      <c r="C1087">
        <v>287301</v>
      </c>
      <c r="D1087" s="47" t="s">
        <v>5513</v>
      </c>
      <c r="E1087" t="s">
        <v>67</v>
      </c>
      <c r="F1087" t="s">
        <v>1991</v>
      </c>
      <c r="G1087" t="s">
        <v>988</v>
      </c>
      <c r="H1087" t="s">
        <v>70</v>
      </c>
      <c r="I1087" t="s">
        <v>1992</v>
      </c>
      <c r="J1087" t="s">
        <v>2169</v>
      </c>
      <c r="L1087" t="str">
        <f t="shared" si="16"/>
        <v>岩手県八幡平市野駄</v>
      </c>
      <c r="M1087">
        <v>0</v>
      </c>
      <c r="N1087">
        <v>1</v>
      </c>
      <c r="O1087">
        <v>0</v>
      </c>
      <c r="P1087">
        <v>0</v>
      </c>
      <c r="Q1087">
        <v>0</v>
      </c>
      <c r="R1087">
        <v>0</v>
      </c>
    </row>
    <row r="1088" spans="1:18" x14ac:dyDescent="0.15">
      <c r="A1088">
        <v>3214</v>
      </c>
      <c r="B1088">
        <v>2873</v>
      </c>
      <c r="C1088">
        <v>287302</v>
      </c>
      <c r="D1088" s="47" t="s">
        <v>5514</v>
      </c>
      <c r="E1088" t="s">
        <v>67</v>
      </c>
      <c r="F1088" t="s">
        <v>1991</v>
      </c>
      <c r="G1088" t="s">
        <v>2170</v>
      </c>
      <c r="H1088" t="s">
        <v>70</v>
      </c>
      <c r="I1088" t="s">
        <v>1992</v>
      </c>
      <c r="J1088" t="s">
        <v>2171</v>
      </c>
      <c r="L1088" t="str">
        <f t="shared" si="16"/>
        <v>岩手県八幡平市八幡平温泉郷</v>
      </c>
      <c r="M1088">
        <v>0</v>
      </c>
      <c r="N1088">
        <v>0</v>
      </c>
      <c r="O1088">
        <v>0</v>
      </c>
      <c r="P1088">
        <v>1</v>
      </c>
      <c r="Q1088">
        <v>0</v>
      </c>
      <c r="R1088">
        <v>0</v>
      </c>
    </row>
    <row r="1089" spans="1:18" x14ac:dyDescent="0.15">
      <c r="A1089">
        <v>3214</v>
      </c>
      <c r="B1089">
        <v>2876</v>
      </c>
      <c r="C1089">
        <v>287671</v>
      </c>
      <c r="D1089" s="47" t="s">
        <v>5515</v>
      </c>
      <c r="E1089" t="s">
        <v>67</v>
      </c>
      <c r="F1089" t="s">
        <v>1991</v>
      </c>
      <c r="G1089" t="s">
        <v>2172</v>
      </c>
      <c r="H1089" t="s">
        <v>70</v>
      </c>
      <c r="I1089" t="s">
        <v>1992</v>
      </c>
      <c r="J1089" t="s">
        <v>2173</v>
      </c>
      <c r="L1089" t="str">
        <f t="shared" si="16"/>
        <v>岩手県八幡平市馬場下</v>
      </c>
      <c r="M1089">
        <v>0</v>
      </c>
      <c r="N1089">
        <v>0</v>
      </c>
      <c r="O1089">
        <v>0</v>
      </c>
      <c r="P1089">
        <v>0</v>
      </c>
      <c r="Q1089">
        <v>0</v>
      </c>
      <c r="R1089">
        <v>0</v>
      </c>
    </row>
    <row r="1090" spans="1:18" x14ac:dyDescent="0.15">
      <c r="A1090">
        <v>3214</v>
      </c>
      <c r="B1090">
        <v>2875</v>
      </c>
      <c r="C1090">
        <v>287525</v>
      </c>
      <c r="D1090" s="47" t="s">
        <v>5516</v>
      </c>
      <c r="E1090" t="s">
        <v>67</v>
      </c>
      <c r="F1090" t="s">
        <v>1991</v>
      </c>
      <c r="G1090" t="s">
        <v>2174</v>
      </c>
      <c r="H1090" t="s">
        <v>70</v>
      </c>
      <c r="I1090" t="s">
        <v>1992</v>
      </c>
      <c r="J1090" t="s">
        <v>2175</v>
      </c>
      <c r="L1090" t="str">
        <f t="shared" si="16"/>
        <v>岩手県八幡平市日影</v>
      </c>
      <c r="M1090">
        <v>0</v>
      </c>
      <c r="N1090">
        <v>0</v>
      </c>
      <c r="O1090">
        <v>0</v>
      </c>
      <c r="P1090">
        <v>0</v>
      </c>
      <c r="Q1090">
        <v>0</v>
      </c>
      <c r="R1090">
        <v>0</v>
      </c>
    </row>
    <row r="1091" spans="1:18" x14ac:dyDescent="0.15">
      <c r="A1091">
        <v>3214</v>
      </c>
      <c r="B1091">
        <v>2876</v>
      </c>
      <c r="C1091">
        <v>287633</v>
      </c>
      <c r="D1091" s="47" t="s">
        <v>5517</v>
      </c>
      <c r="E1091" t="s">
        <v>67</v>
      </c>
      <c r="F1091" t="s">
        <v>1991</v>
      </c>
      <c r="G1091" t="s">
        <v>2176</v>
      </c>
      <c r="H1091" t="s">
        <v>70</v>
      </c>
      <c r="I1091" t="s">
        <v>1992</v>
      </c>
      <c r="J1091" t="s">
        <v>2177</v>
      </c>
      <c r="L1091" t="str">
        <f t="shared" ref="L1091:L1154" si="17">H1091&amp;I1091&amp;J1091</f>
        <v>岩手県八幡平市日泥道ノ上</v>
      </c>
      <c r="M1091">
        <v>0</v>
      </c>
      <c r="N1091">
        <v>0</v>
      </c>
      <c r="O1091">
        <v>0</v>
      </c>
      <c r="P1091">
        <v>0</v>
      </c>
      <c r="Q1091">
        <v>0</v>
      </c>
      <c r="R1091">
        <v>0</v>
      </c>
    </row>
    <row r="1092" spans="1:18" x14ac:dyDescent="0.15">
      <c r="A1092">
        <v>3214</v>
      </c>
      <c r="B1092">
        <v>2876</v>
      </c>
      <c r="C1092">
        <v>287637</v>
      </c>
      <c r="D1092" s="47" t="s">
        <v>5518</v>
      </c>
      <c r="E1092" t="s">
        <v>67</v>
      </c>
      <c r="F1092" t="s">
        <v>1991</v>
      </c>
      <c r="G1092" t="s">
        <v>2178</v>
      </c>
      <c r="H1092" t="s">
        <v>70</v>
      </c>
      <c r="I1092" t="s">
        <v>1992</v>
      </c>
      <c r="J1092" t="s">
        <v>2179</v>
      </c>
      <c r="L1092" t="str">
        <f t="shared" si="17"/>
        <v>岩手県八幡平市日泥道ノ下</v>
      </c>
      <c r="M1092">
        <v>0</v>
      </c>
      <c r="N1092">
        <v>0</v>
      </c>
      <c r="O1092">
        <v>0</v>
      </c>
      <c r="P1092">
        <v>0</v>
      </c>
      <c r="Q1092">
        <v>0</v>
      </c>
      <c r="R1092">
        <v>0</v>
      </c>
    </row>
    <row r="1093" spans="1:18" x14ac:dyDescent="0.15">
      <c r="A1093">
        <v>3214</v>
      </c>
      <c r="B1093">
        <v>2871</v>
      </c>
      <c r="C1093">
        <v>287113</v>
      </c>
      <c r="D1093" s="47" t="s">
        <v>5519</v>
      </c>
      <c r="E1093" t="s">
        <v>67</v>
      </c>
      <c r="F1093" t="s">
        <v>1991</v>
      </c>
      <c r="G1093" t="s">
        <v>2180</v>
      </c>
      <c r="H1093" t="s">
        <v>70</v>
      </c>
      <c r="I1093" t="s">
        <v>1992</v>
      </c>
      <c r="J1093" t="s">
        <v>2181</v>
      </c>
      <c r="L1093" t="str">
        <f t="shared" si="17"/>
        <v>岩手県八幡平市平笠</v>
      </c>
      <c r="M1093">
        <v>0</v>
      </c>
      <c r="N1093">
        <v>1</v>
      </c>
      <c r="O1093">
        <v>0</v>
      </c>
      <c r="P1093">
        <v>0</v>
      </c>
      <c r="Q1093">
        <v>0</v>
      </c>
      <c r="R1093">
        <v>0</v>
      </c>
    </row>
    <row r="1094" spans="1:18" x14ac:dyDescent="0.15">
      <c r="A1094">
        <v>3214</v>
      </c>
      <c r="B1094">
        <v>2876</v>
      </c>
      <c r="C1094">
        <v>287653</v>
      </c>
      <c r="D1094" s="47" t="s">
        <v>5520</v>
      </c>
      <c r="E1094" t="s">
        <v>67</v>
      </c>
      <c r="F1094" t="s">
        <v>1991</v>
      </c>
      <c r="G1094" t="s">
        <v>2182</v>
      </c>
      <c r="H1094" t="s">
        <v>70</v>
      </c>
      <c r="I1094" t="s">
        <v>1992</v>
      </c>
      <c r="J1094" t="s">
        <v>2183</v>
      </c>
      <c r="L1094" t="str">
        <f t="shared" si="17"/>
        <v>岩手県八幡平市平又</v>
      </c>
      <c r="M1094">
        <v>0</v>
      </c>
      <c r="N1094">
        <v>0</v>
      </c>
      <c r="O1094">
        <v>0</v>
      </c>
      <c r="P1094">
        <v>0</v>
      </c>
      <c r="Q1094">
        <v>0</v>
      </c>
      <c r="R1094">
        <v>0</v>
      </c>
    </row>
    <row r="1095" spans="1:18" x14ac:dyDescent="0.15">
      <c r="A1095">
        <v>3214</v>
      </c>
      <c r="B1095">
        <v>2876</v>
      </c>
      <c r="C1095">
        <v>287641</v>
      </c>
      <c r="D1095" s="47" t="s">
        <v>5521</v>
      </c>
      <c r="E1095" t="s">
        <v>67</v>
      </c>
      <c r="F1095" t="s">
        <v>1991</v>
      </c>
      <c r="G1095" t="s">
        <v>2184</v>
      </c>
      <c r="H1095" t="s">
        <v>70</v>
      </c>
      <c r="I1095" t="s">
        <v>1992</v>
      </c>
      <c r="J1095" t="s">
        <v>2185</v>
      </c>
      <c r="L1095" t="str">
        <f t="shared" si="17"/>
        <v>岩手県八幡平市比路平</v>
      </c>
      <c r="M1095">
        <v>0</v>
      </c>
      <c r="N1095">
        <v>0</v>
      </c>
      <c r="O1095">
        <v>0</v>
      </c>
      <c r="P1095">
        <v>0</v>
      </c>
      <c r="Q1095">
        <v>0</v>
      </c>
      <c r="R1095">
        <v>0</v>
      </c>
    </row>
    <row r="1096" spans="1:18" x14ac:dyDescent="0.15">
      <c r="A1096">
        <v>3214</v>
      </c>
      <c r="B1096">
        <v>2876</v>
      </c>
      <c r="C1096">
        <v>287616</v>
      </c>
      <c r="D1096" s="47" t="s">
        <v>5522</v>
      </c>
      <c r="E1096" t="s">
        <v>67</v>
      </c>
      <c r="F1096" t="s">
        <v>1991</v>
      </c>
      <c r="G1096" t="s">
        <v>2186</v>
      </c>
      <c r="H1096" t="s">
        <v>70</v>
      </c>
      <c r="I1096" t="s">
        <v>1992</v>
      </c>
      <c r="J1096" t="s">
        <v>2187</v>
      </c>
      <c r="L1096" t="str">
        <f t="shared" si="17"/>
        <v>岩手県八幡平市二タ子</v>
      </c>
      <c r="M1096">
        <v>0</v>
      </c>
      <c r="N1096">
        <v>0</v>
      </c>
      <c r="O1096">
        <v>0</v>
      </c>
      <c r="P1096">
        <v>0</v>
      </c>
      <c r="Q1096">
        <v>0</v>
      </c>
      <c r="R1096">
        <v>0</v>
      </c>
    </row>
    <row r="1097" spans="1:18" x14ac:dyDescent="0.15">
      <c r="A1097">
        <v>3214</v>
      </c>
      <c r="B1097">
        <v>2875</v>
      </c>
      <c r="C1097">
        <v>287515</v>
      </c>
      <c r="D1097" s="47" t="s">
        <v>5523</v>
      </c>
      <c r="E1097" t="s">
        <v>67</v>
      </c>
      <c r="F1097" t="s">
        <v>1991</v>
      </c>
      <c r="G1097" t="s">
        <v>2188</v>
      </c>
      <c r="H1097" t="s">
        <v>70</v>
      </c>
      <c r="I1097" t="s">
        <v>1992</v>
      </c>
      <c r="J1097" t="s">
        <v>2189</v>
      </c>
      <c r="L1097" t="str">
        <f t="shared" si="17"/>
        <v>岩手県八幡平市古屋敷</v>
      </c>
      <c r="M1097">
        <v>0</v>
      </c>
      <c r="N1097">
        <v>0</v>
      </c>
      <c r="O1097">
        <v>0</v>
      </c>
      <c r="P1097">
        <v>0</v>
      </c>
      <c r="Q1097">
        <v>0</v>
      </c>
      <c r="R1097">
        <v>0</v>
      </c>
    </row>
    <row r="1098" spans="1:18" x14ac:dyDescent="0.15">
      <c r="A1098">
        <v>3214</v>
      </c>
      <c r="B1098">
        <v>2875</v>
      </c>
      <c r="C1098">
        <v>287556</v>
      </c>
      <c r="D1098" s="47" t="s">
        <v>5524</v>
      </c>
      <c r="E1098" t="s">
        <v>67</v>
      </c>
      <c r="F1098" t="s">
        <v>1991</v>
      </c>
      <c r="G1098" t="s">
        <v>2190</v>
      </c>
      <c r="H1098" t="s">
        <v>70</v>
      </c>
      <c r="I1098" t="s">
        <v>1992</v>
      </c>
      <c r="J1098" t="s">
        <v>2191</v>
      </c>
      <c r="L1098" t="str">
        <f t="shared" si="17"/>
        <v>岩手県八幡平市星沢</v>
      </c>
      <c r="M1098">
        <v>0</v>
      </c>
      <c r="N1098">
        <v>0</v>
      </c>
      <c r="O1098">
        <v>0</v>
      </c>
      <c r="P1098">
        <v>0</v>
      </c>
      <c r="Q1098">
        <v>0</v>
      </c>
      <c r="R1098">
        <v>0</v>
      </c>
    </row>
    <row r="1099" spans="1:18" x14ac:dyDescent="0.15">
      <c r="A1099">
        <v>3214</v>
      </c>
      <c r="B1099">
        <v>2875</v>
      </c>
      <c r="C1099">
        <v>287557</v>
      </c>
      <c r="D1099" s="47" t="s">
        <v>5525</v>
      </c>
      <c r="E1099" t="s">
        <v>67</v>
      </c>
      <c r="F1099" t="s">
        <v>1991</v>
      </c>
      <c r="G1099" t="s">
        <v>2192</v>
      </c>
      <c r="H1099" t="s">
        <v>70</v>
      </c>
      <c r="I1099" t="s">
        <v>1992</v>
      </c>
      <c r="J1099" t="s">
        <v>2193</v>
      </c>
      <c r="L1099" t="str">
        <f t="shared" si="17"/>
        <v>岩手県八幡平市細野</v>
      </c>
      <c r="M1099">
        <v>0</v>
      </c>
      <c r="N1099">
        <v>0</v>
      </c>
      <c r="O1099">
        <v>0</v>
      </c>
      <c r="P1099">
        <v>0</v>
      </c>
      <c r="Q1099">
        <v>0</v>
      </c>
      <c r="R1099">
        <v>0</v>
      </c>
    </row>
    <row r="1100" spans="1:18" x14ac:dyDescent="0.15">
      <c r="A1100">
        <v>3214</v>
      </c>
      <c r="B1100">
        <v>2875</v>
      </c>
      <c r="C1100">
        <v>287544</v>
      </c>
      <c r="D1100" s="47" t="s">
        <v>5526</v>
      </c>
      <c r="E1100" t="s">
        <v>67</v>
      </c>
      <c r="F1100" t="s">
        <v>1991</v>
      </c>
      <c r="G1100" t="s">
        <v>2194</v>
      </c>
      <c r="H1100" t="s">
        <v>70</v>
      </c>
      <c r="I1100" t="s">
        <v>1992</v>
      </c>
      <c r="J1100" t="s">
        <v>2195</v>
      </c>
      <c r="L1100" t="str">
        <f t="shared" si="17"/>
        <v>岩手県八幡平市保戸坂</v>
      </c>
      <c r="M1100">
        <v>0</v>
      </c>
      <c r="N1100">
        <v>0</v>
      </c>
      <c r="O1100">
        <v>0</v>
      </c>
      <c r="P1100">
        <v>0</v>
      </c>
      <c r="Q1100">
        <v>0</v>
      </c>
      <c r="R1100">
        <v>0</v>
      </c>
    </row>
    <row r="1101" spans="1:18" x14ac:dyDescent="0.15">
      <c r="A1101">
        <v>3214</v>
      </c>
      <c r="B1101">
        <v>2874</v>
      </c>
      <c r="C1101">
        <v>287404</v>
      </c>
      <c r="D1101" s="47" t="s">
        <v>5527</v>
      </c>
      <c r="E1101" t="s">
        <v>67</v>
      </c>
      <c r="F1101" t="s">
        <v>1991</v>
      </c>
      <c r="G1101" t="s">
        <v>2196</v>
      </c>
      <c r="H1101" t="s">
        <v>70</v>
      </c>
      <c r="I1101" t="s">
        <v>1992</v>
      </c>
      <c r="J1101" t="s">
        <v>2197</v>
      </c>
      <c r="L1101" t="str">
        <f t="shared" si="17"/>
        <v>岩手県八幡平市堀切</v>
      </c>
      <c r="M1101">
        <v>0</v>
      </c>
      <c r="N1101">
        <v>1</v>
      </c>
      <c r="O1101">
        <v>0</v>
      </c>
      <c r="P1101">
        <v>0</v>
      </c>
      <c r="Q1101">
        <v>0</v>
      </c>
      <c r="R1101">
        <v>0</v>
      </c>
    </row>
    <row r="1102" spans="1:18" x14ac:dyDescent="0.15">
      <c r="A1102">
        <v>3214</v>
      </c>
      <c r="B1102">
        <v>2875</v>
      </c>
      <c r="C1102">
        <v>287504</v>
      </c>
      <c r="D1102" s="47" t="s">
        <v>5528</v>
      </c>
      <c r="E1102" t="s">
        <v>67</v>
      </c>
      <c r="F1102" t="s">
        <v>1991</v>
      </c>
      <c r="G1102" t="s">
        <v>2198</v>
      </c>
      <c r="H1102" t="s">
        <v>70</v>
      </c>
      <c r="I1102" t="s">
        <v>1992</v>
      </c>
      <c r="J1102" t="s">
        <v>2199</v>
      </c>
      <c r="L1102" t="str">
        <f t="shared" si="17"/>
        <v>岩手県八幡平市前田</v>
      </c>
      <c r="M1102">
        <v>0</v>
      </c>
      <c r="N1102">
        <v>0</v>
      </c>
      <c r="O1102">
        <v>0</v>
      </c>
      <c r="P1102">
        <v>0</v>
      </c>
      <c r="Q1102">
        <v>0</v>
      </c>
      <c r="R1102">
        <v>0</v>
      </c>
    </row>
    <row r="1103" spans="1:18" x14ac:dyDescent="0.15">
      <c r="A1103">
        <v>3214</v>
      </c>
      <c r="B1103">
        <v>2875</v>
      </c>
      <c r="C1103">
        <v>287537</v>
      </c>
      <c r="D1103" s="47" t="s">
        <v>5529</v>
      </c>
      <c r="E1103" t="s">
        <v>67</v>
      </c>
      <c r="F1103" t="s">
        <v>1991</v>
      </c>
      <c r="G1103" t="s">
        <v>2200</v>
      </c>
      <c r="H1103" t="s">
        <v>70</v>
      </c>
      <c r="I1103" t="s">
        <v>1992</v>
      </c>
      <c r="J1103" t="s">
        <v>2201</v>
      </c>
      <c r="L1103" t="str">
        <f t="shared" si="17"/>
        <v>岩手県八幡平市曲田</v>
      </c>
      <c r="M1103">
        <v>0</v>
      </c>
      <c r="N1103">
        <v>0</v>
      </c>
      <c r="O1103">
        <v>0</v>
      </c>
      <c r="P1103">
        <v>0</v>
      </c>
      <c r="Q1103">
        <v>0</v>
      </c>
      <c r="R1103">
        <v>0</v>
      </c>
    </row>
    <row r="1104" spans="1:18" x14ac:dyDescent="0.15">
      <c r="A1104">
        <v>3214</v>
      </c>
      <c r="B1104">
        <v>2876</v>
      </c>
      <c r="C1104">
        <v>287613</v>
      </c>
      <c r="D1104" s="47" t="s">
        <v>5530</v>
      </c>
      <c r="E1104" t="s">
        <v>67</v>
      </c>
      <c r="F1104" t="s">
        <v>1991</v>
      </c>
      <c r="G1104" t="s">
        <v>2202</v>
      </c>
      <c r="H1104" t="s">
        <v>70</v>
      </c>
      <c r="I1104" t="s">
        <v>1992</v>
      </c>
      <c r="J1104" t="s">
        <v>2203</v>
      </c>
      <c r="L1104" t="str">
        <f t="shared" si="17"/>
        <v>岩手県八幡平市亦戸川原</v>
      </c>
      <c r="M1104">
        <v>0</v>
      </c>
      <c r="N1104">
        <v>0</v>
      </c>
      <c r="O1104">
        <v>0</v>
      </c>
      <c r="P1104">
        <v>0</v>
      </c>
      <c r="Q1104">
        <v>0</v>
      </c>
      <c r="R1104">
        <v>0</v>
      </c>
    </row>
    <row r="1105" spans="1:18" x14ac:dyDescent="0.15">
      <c r="A1105">
        <v>3214</v>
      </c>
      <c r="B1105">
        <v>2873</v>
      </c>
      <c r="C1105">
        <v>287305</v>
      </c>
      <c r="D1105" s="47" t="s">
        <v>5531</v>
      </c>
      <c r="E1105" t="s">
        <v>67</v>
      </c>
      <c r="F1105" t="s">
        <v>1991</v>
      </c>
      <c r="G1105" t="s">
        <v>2204</v>
      </c>
      <c r="H1105" t="s">
        <v>70</v>
      </c>
      <c r="I1105" t="s">
        <v>1992</v>
      </c>
      <c r="J1105" t="s">
        <v>2205</v>
      </c>
      <c r="L1105" t="str">
        <f t="shared" si="17"/>
        <v>岩手県八幡平市松尾</v>
      </c>
      <c r="M1105">
        <v>0</v>
      </c>
      <c r="N1105">
        <v>1</v>
      </c>
      <c r="O1105">
        <v>0</v>
      </c>
      <c r="P1105">
        <v>0</v>
      </c>
      <c r="Q1105">
        <v>0</v>
      </c>
      <c r="R1105">
        <v>0</v>
      </c>
    </row>
    <row r="1106" spans="1:18" x14ac:dyDescent="0.15">
      <c r="A1106">
        <v>3214</v>
      </c>
      <c r="B1106">
        <v>2873</v>
      </c>
      <c r="C1106">
        <v>287302</v>
      </c>
      <c r="D1106" s="47" t="s">
        <v>5514</v>
      </c>
      <c r="E1106" t="s">
        <v>67</v>
      </c>
      <c r="F1106" t="s">
        <v>1991</v>
      </c>
      <c r="G1106" t="s">
        <v>2206</v>
      </c>
      <c r="H1106" t="s">
        <v>70</v>
      </c>
      <c r="I1106" t="s">
        <v>1992</v>
      </c>
      <c r="J1106" t="s">
        <v>2207</v>
      </c>
      <c r="L1106" t="str">
        <f t="shared" si="17"/>
        <v>岩手県八幡平市松尾寄木</v>
      </c>
      <c r="M1106">
        <v>0</v>
      </c>
      <c r="N1106">
        <v>1</v>
      </c>
      <c r="O1106">
        <v>0</v>
      </c>
      <c r="P1106">
        <v>1</v>
      </c>
      <c r="Q1106">
        <v>0</v>
      </c>
      <c r="R1106">
        <v>0</v>
      </c>
    </row>
    <row r="1107" spans="1:18" x14ac:dyDescent="0.15">
      <c r="A1107">
        <v>3214</v>
      </c>
      <c r="B1107">
        <v>2873</v>
      </c>
      <c r="C1107">
        <v>287302</v>
      </c>
      <c r="D1107" s="47" t="s">
        <v>5514</v>
      </c>
      <c r="E1107" t="s">
        <v>67</v>
      </c>
      <c r="F1107" t="s">
        <v>1991</v>
      </c>
      <c r="G1107" t="s">
        <v>2208</v>
      </c>
      <c r="H1107" t="s">
        <v>70</v>
      </c>
      <c r="I1107" t="s">
        <v>1992</v>
      </c>
      <c r="J1107" t="s">
        <v>2209</v>
      </c>
      <c r="L1107" t="str">
        <f t="shared" si="17"/>
        <v>岩手県八幡平市松川温泉</v>
      </c>
      <c r="M1107">
        <v>0</v>
      </c>
      <c r="N1107">
        <v>0</v>
      </c>
      <c r="O1107">
        <v>0</v>
      </c>
      <c r="P1107">
        <v>1</v>
      </c>
      <c r="Q1107">
        <v>0</v>
      </c>
      <c r="R1107">
        <v>0</v>
      </c>
    </row>
    <row r="1108" spans="1:18" x14ac:dyDescent="0.15">
      <c r="A1108">
        <v>3214</v>
      </c>
      <c r="B1108">
        <v>2875</v>
      </c>
      <c r="C1108">
        <v>287545</v>
      </c>
      <c r="D1108" s="47" t="s">
        <v>5532</v>
      </c>
      <c r="E1108" t="s">
        <v>67</v>
      </c>
      <c r="F1108" t="s">
        <v>1991</v>
      </c>
      <c r="G1108" t="s">
        <v>2210</v>
      </c>
      <c r="H1108" t="s">
        <v>70</v>
      </c>
      <c r="I1108" t="s">
        <v>1992</v>
      </c>
      <c r="J1108" t="s">
        <v>2211</v>
      </c>
      <c r="L1108" t="str">
        <f t="shared" si="17"/>
        <v>岩手県八幡平市松木田</v>
      </c>
      <c r="M1108">
        <v>0</v>
      </c>
      <c r="N1108">
        <v>0</v>
      </c>
      <c r="O1108">
        <v>0</v>
      </c>
      <c r="P1108">
        <v>0</v>
      </c>
      <c r="Q1108">
        <v>0</v>
      </c>
      <c r="R1108">
        <v>0</v>
      </c>
    </row>
    <row r="1109" spans="1:18" x14ac:dyDescent="0.15">
      <c r="A1109">
        <v>3214</v>
      </c>
      <c r="B1109">
        <v>2873</v>
      </c>
      <c r="C1109">
        <v>287304</v>
      </c>
      <c r="D1109" s="47" t="s">
        <v>5533</v>
      </c>
      <c r="E1109" t="s">
        <v>67</v>
      </c>
      <c r="F1109" t="s">
        <v>1991</v>
      </c>
      <c r="G1109" t="s">
        <v>355</v>
      </c>
      <c r="H1109" t="s">
        <v>70</v>
      </c>
      <c r="I1109" t="s">
        <v>1992</v>
      </c>
      <c r="J1109" t="s">
        <v>2212</v>
      </c>
      <c r="L1109" t="str">
        <f t="shared" si="17"/>
        <v>岩手県八幡平市緑ガ丘</v>
      </c>
      <c r="M1109">
        <v>0</v>
      </c>
      <c r="N1109">
        <v>0</v>
      </c>
      <c r="O1109">
        <v>1</v>
      </c>
      <c r="P1109">
        <v>0</v>
      </c>
      <c r="Q1109">
        <v>0</v>
      </c>
      <c r="R1109">
        <v>0</v>
      </c>
    </row>
    <row r="1110" spans="1:18" x14ac:dyDescent="0.15">
      <c r="A1110">
        <v>3214</v>
      </c>
      <c r="B1110">
        <v>2875</v>
      </c>
      <c r="C1110">
        <v>287565</v>
      </c>
      <c r="D1110" s="47" t="s">
        <v>5534</v>
      </c>
      <c r="E1110" t="s">
        <v>67</v>
      </c>
      <c r="F1110" t="s">
        <v>1991</v>
      </c>
      <c r="G1110" t="s">
        <v>2213</v>
      </c>
      <c r="H1110" t="s">
        <v>70</v>
      </c>
      <c r="I1110" t="s">
        <v>1992</v>
      </c>
      <c r="J1110" t="s">
        <v>2214</v>
      </c>
      <c r="L1110" t="str">
        <f t="shared" si="17"/>
        <v>岩手県八幡平市目名市</v>
      </c>
      <c r="M1110">
        <v>0</v>
      </c>
      <c r="N1110">
        <v>0</v>
      </c>
      <c r="O1110">
        <v>0</v>
      </c>
      <c r="P1110">
        <v>0</v>
      </c>
      <c r="Q1110">
        <v>0</v>
      </c>
      <c r="R1110">
        <v>0</v>
      </c>
    </row>
    <row r="1111" spans="1:18" x14ac:dyDescent="0.15">
      <c r="A1111">
        <v>3214</v>
      </c>
      <c r="B1111">
        <v>2876</v>
      </c>
      <c r="C1111">
        <v>287603</v>
      </c>
      <c r="D1111" s="47" t="s">
        <v>5535</v>
      </c>
      <c r="E1111" t="s">
        <v>67</v>
      </c>
      <c r="F1111" t="s">
        <v>1991</v>
      </c>
      <c r="G1111" t="s">
        <v>2215</v>
      </c>
      <c r="H1111" t="s">
        <v>70</v>
      </c>
      <c r="I1111" t="s">
        <v>1992</v>
      </c>
      <c r="J1111" t="s">
        <v>2216</v>
      </c>
      <c r="L1111" t="str">
        <f t="shared" si="17"/>
        <v>岩手県八幡平市矢神</v>
      </c>
      <c r="M1111">
        <v>0</v>
      </c>
      <c r="N1111">
        <v>0</v>
      </c>
      <c r="O1111">
        <v>0</v>
      </c>
      <c r="P1111">
        <v>0</v>
      </c>
      <c r="Q1111">
        <v>0</v>
      </c>
      <c r="R1111">
        <v>0</v>
      </c>
    </row>
    <row r="1112" spans="1:18" x14ac:dyDescent="0.15">
      <c r="A1112">
        <v>3214</v>
      </c>
      <c r="B1112">
        <v>2875</v>
      </c>
      <c r="C1112">
        <v>287564</v>
      </c>
      <c r="D1112" s="47" t="s">
        <v>5536</v>
      </c>
      <c r="E1112" t="s">
        <v>67</v>
      </c>
      <c r="F1112" t="s">
        <v>1991</v>
      </c>
      <c r="G1112" t="s">
        <v>2217</v>
      </c>
      <c r="H1112" t="s">
        <v>70</v>
      </c>
      <c r="I1112" t="s">
        <v>1992</v>
      </c>
      <c r="J1112" t="s">
        <v>2218</v>
      </c>
      <c r="L1112" t="str">
        <f t="shared" si="17"/>
        <v>岩手県八幡平市谷地田</v>
      </c>
      <c r="M1112">
        <v>0</v>
      </c>
      <c r="N1112">
        <v>0</v>
      </c>
      <c r="O1112">
        <v>0</v>
      </c>
      <c r="P1112">
        <v>0</v>
      </c>
      <c r="Q1112">
        <v>0</v>
      </c>
      <c r="R1112">
        <v>0</v>
      </c>
    </row>
    <row r="1113" spans="1:18" x14ac:dyDescent="0.15">
      <c r="A1113">
        <v>3214</v>
      </c>
      <c r="B1113">
        <v>2876</v>
      </c>
      <c r="C1113">
        <v>287608</v>
      </c>
      <c r="D1113" s="47" t="s">
        <v>5537</v>
      </c>
      <c r="E1113" t="s">
        <v>67</v>
      </c>
      <c r="F1113" t="s">
        <v>1991</v>
      </c>
      <c r="G1113" t="s">
        <v>2219</v>
      </c>
      <c r="H1113" t="s">
        <v>70</v>
      </c>
      <c r="I1113" t="s">
        <v>1992</v>
      </c>
      <c r="J1113" t="s">
        <v>2220</v>
      </c>
      <c r="L1113" t="str">
        <f t="shared" si="17"/>
        <v>岩手県八幡平市谷地中</v>
      </c>
      <c r="M1113">
        <v>0</v>
      </c>
      <c r="N1113">
        <v>0</v>
      </c>
      <c r="O1113">
        <v>0</v>
      </c>
      <c r="P1113">
        <v>0</v>
      </c>
      <c r="Q1113">
        <v>0</v>
      </c>
      <c r="R1113">
        <v>0</v>
      </c>
    </row>
    <row r="1114" spans="1:18" x14ac:dyDescent="0.15">
      <c r="A1114">
        <v>3214</v>
      </c>
      <c r="B1114">
        <v>2875</v>
      </c>
      <c r="C1114">
        <v>287512</v>
      </c>
      <c r="D1114" s="47" t="s">
        <v>5538</v>
      </c>
      <c r="E1114" t="s">
        <v>67</v>
      </c>
      <c r="F1114" t="s">
        <v>1991</v>
      </c>
      <c r="G1114" t="s">
        <v>381</v>
      </c>
      <c r="H1114" t="s">
        <v>70</v>
      </c>
      <c r="I1114" t="s">
        <v>1992</v>
      </c>
      <c r="J1114" t="s">
        <v>382</v>
      </c>
      <c r="L1114" t="str">
        <f t="shared" si="17"/>
        <v>岩手県八幡平市山岸</v>
      </c>
      <c r="M1114">
        <v>0</v>
      </c>
      <c r="N1114">
        <v>0</v>
      </c>
      <c r="O1114">
        <v>0</v>
      </c>
      <c r="P1114">
        <v>0</v>
      </c>
      <c r="Q1114">
        <v>0</v>
      </c>
      <c r="R1114">
        <v>0</v>
      </c>
    </row>
    <row r="1115" spans="1:18" x14ac:dyDescent="0.15">
      <c r="A1115">
        <v>3214</v>
      </c>
      <c r="B1115">
        <v>2875</v>
      </c>
      <c r="C1115">
        <v>287522</v>
      </c>
      <c r="D1115" s="47" t="s">
        <v>5539</v>
      </c>
      <c r="E1115" t="s">
        <v>67</v>
      </c>
      <c r="F1115" t="s">
        <v>1991</v>
      </c>
      <c r="G1115" t="s">
        <v>691</v>
      </c>
      <c r="H1115" t="s">
        <v>70</v>
      </c>
      <c r="I1115" t="s">
        <v>1992</v>
      </c>
      <c r="J1115" t="s">
        <v>692</v>
      </c>
      <c r="L1115" t="str">
        <f t="shared" si="17"/>
        <v>岩手県八幡平市山口</v>
      </c>
      <c r="M1115">
        <v>0</v>
      </c>
      <c r="N1115">
        <v>0</v>
      </c>
      <c r="O1115">
        <v>0</v>
      </c>
      <c r="P1115">
        <v>0</v>
      </c>
      <c r="Q1115">
        <v>0</v>
      </c>
      <c r="R1115">
        <v>0</v>
      </c>
    </row>
    <row r="1116" spans="1:18" x14ac:dyDescent="0.15">
      <c r="A1116">
        <v>3214</v>
      </c>
      <c r="B1116">
        <v>2875</v>
      </c>
      <c r="C1116">
        <v>287524</v>
      </c>
      <c r="D1116" s="47" t="s">
        <v>5540</v>
      </c>
      <c r="E1116" t="s">
        <v>67</v>
      </c>
      <c r="F1116" t="s">
        <v>1991</v>
      </c>
      <c r="G1116" t="s">
        <v>2221</v>
      </c>
      <c r="H1116" t="s">
        <v>70</v>
      </c>
      <c r="I1116" t="s">
        <v>1992</v>
      </c>
      <c r="J1116" t="s">
        <v>2222</v>
      </c>
      <c r="L1116" t="str">
        <f t="shared" si="17"/>
        <v>岩手県八幡平市湯の沢</v>
      </c>
      <c r="M1116">
        <v>0</v>
      </c>
      <c r="N1116">
        <v>0</v>
      </c>
      <c r="O1116">
        <v>0</v>
      </c>
      <c r="P1116">
        <v>0</v>
      </c>
      <c r="Q1116">
        <v>0</v>
      </c>
      <c r="R1116">
        <v>0</v>
      </c>
    </row>
    <row r="1117" spans="1:18" x14ac:dyDescent="0.15">
      <c r="A1117">
        <v>3214</v>
      </c>
      <c r="B1117">
        <v>2876</v>
      </c>
      <c r="C1117">
        <v>287634</v>
      </c>
      <c r="D1117" s="47" t="s">
        <v>5541</v>
      </c>
      <c r="E1117" t="s">
        <v>67</v>
      </c>
      <c r="F1117" t="s">
        <v>1991</v>
      </c>
      <c r="G1117" t="s">
        <v>2223</v>
      </c>
      <c r="H1117" t="s">
        <v>70</v>
      </c>
      <c r="I1117" t="s">
        <v>1992</v>
      </c>
      <c r="J1117" t="s">
        <v>2224</v>
      </c>
      <c r="L1117" t="str">
        <f t="shared" si="17"/>
        <v>岩手県八幡平市和屋敷道ノ上</v>
      </c>
      <c r="M1117">
        <v>0</v>
      </c>
      <c r="N1117">
        <v>0</v>
      </c>
      <c r="O1117">
        <v>0</v>
      </c>
      <c r="P1117">
        <v>0</v>
      </c>
      <c r="Q1117">
        <v>0</v>
      </c>
      <c r="R1117">
        <v>0</v>
      </c>
    </row>
    <row r="1118" spans="1:18" x14ac:dyDescent="0.15">
      <c r="A1118">
        <v>3214</v>
      </c>
      <c r="B1118">
        <v>2876</v>
      </c>
      <c r="C1118">
        <v>287636</v>
      </c>
      <c r="D1118" s="47" t="s">
        <v>5542</v>
      </c>
      <c r="E1118" t="s">
        <v>67</v>
      </c>
      <c r="F1118" t="s">
        <v>1991</v>
      </c>
      <c r="G1118" t="s">
        <v>2225</v>
      </c>
      <c r="H1118" t="s">
        <v>70</v>
      </c>
      <c r="I1118" t="s">
        <v>1992</v>
      </c>
      <c r="J1118" t="s">
        <v>2226</v>
      </c>
      <c r="L1118" t="str">
        <f t="shared" si="17"/>
        <v>岩手県八幡平市和屋敷道ノ下</v>
      </c>
      <c r="M1118">
        <v>0</v>
      </c>
      <c r="N1118">
        <v>0</v>
      </c>
      <c r="O1118">
        <v>0</v>
      </c>
      <c r="P1118">
        <v>0</v>
      </c>
      <c r="Q1118">
        <v>0</v>
      </c>
      <c r="R1118">
        <v>0</v>
      </c>
    </row>
    <row r="1119" spans="1:18" x14ac:dyDescent="0.15">
      <c r="A1119">
        <v>3215</v>
      </c>
      <c r="B1119">
        <v>23</v>
      </c>
      <c r="C1119">
        <v>230000</v>
      </c>
      <c r="D1119" s="47" t="s">
        <v>5543</v>
      </c>
      <c r="E1119" t="s">
        <v>67</v>
      </c>
      <c r="F1119" t="s">
        <v>2227</v>
      </c>
      <c r="G1119" t="s">
        <v>69</v>
      </c>
      <c r="H1119" t="s">
        <v>70</v>
      </c>
      <c r="I1119" t="s">
        <v>2228</v>
      </c>
      <c r="L1119" t="str">
        <f t="shared" si="17"/>
        <v>岩手県奥州市</v>
      </c>
      <c r="M1119">
        <v>0</v>
      </c>
      <c r="N1119">
        <v>0</v>
      </c>
      <c r="O1119">
        <v>0</v>
      </c>
      <c r="P1119">
        <v>0</v>
      </c>
      <c r="Q1119">
        <v>0</v>
      </c>
      <c r="R1119">
        <v>0</v>
      </c>
    </row>
    <row r="1120" spans="1:18" x14ac:dyDescent="0.15">
      <c r="A1120">
        <v>3215</v>
      </c>
      <c r="B1120">
        <v>2304</v>
      </c>
      <c r="C1120">
        <v>230402</v>
      </c>
      <c r="D1120" s="47" t="s">
        <v>5544</v>
      </c>
      <c r="E1120" t="s">
        <v>67</v>
      </c>
      <c r="F1120" t="s">
        <v>2227</v>
      </c>
      <c r="G1120" t="s">
        <v>2229</v>
      </c>
      <c r="H1120" t="s">
        <v>70</v>
      </c>
      <c r="I1120" t="s">
        <v>2228</v>
      </c>
      <c r="J1120" t="s">
        <v>2230</v>
      </c>
      <c r="L1120" t="str">
        <f t="shared" si="17"/>
        <v>岩手県奥州市胆沢小山</v>
      </c>
      <c r="M1120">
        <v>0</v>
      </c>
      <c r="N1120">
        <v>1</v>
      </c>
      <c r="O1120">
        <v>0</v>
      </c>
      <c r="P1120">
        <v>0</v>
      </c>
      <c r="Q1120">
        <v>0</v>
      </c>
      <c r="R1120">
        <v>0</v>
      </c>
    </row>
    <row r="1121" spans="1:18" x14ac:dyDescent="0.15">
      <c r="A1121">
        <v>3215</v>
      </c>
      <c r="B1121">
        <v>2304</v>
      </c>
      <c r="C1121">
        <v>230401</v>
      </c>
      <c r="D1121" s="47" t="s">
        <v>5545</v>
      </c>
      <c r="E1121" t="s">
        <v>67</v>
      </c>
      <c r="F1121" t="s">
        <v>2227</v>
      </c>
      <c r="G1121" t="s">
        <v>2231</v>
      </c>
      <c r="H1121" t="s">
        <v>70</v>
      </c>
      <c r="I1121" t="s">
        <v>2228</v>
      </c>
      <c r="J1121" t="s">
        <v>2232</v>
      </c>
      <c r="L1121" t="str">
        <f t="shared" si="17"/>
        <v>岩手県奥州市胆沢南都田</v>
      </c>
      <c r="M1121">
        <v>0</v>
      </c>
      <c r="N1121">
        <v>1</v>
      </c>
      <c r="O1121">
        <v>0</v>
      </c>
      <c r="P1121">
        <v>0</v>
      </c>
      <c r="Q1121">
        <v>0</v>
      </c>
      <c r="R1121">
        <v>0</v>
      </c>
    </row>
    <row r="1122" spans="1:18" x14ac:dyDescent="0.15">
      <c r="A1122">
        <v>3215</v>
      </c>
      <c r="B1122">
        <v>2304</v>
      </c>
      <c r="C1122">
        <v>230403</v>
      </c>
      <c r="D1122" s="47" t="s">
        <v>5546</v>
      </c>
      <c r="E1122" t="s">
        <v>67</v>
      </c>
      <c r="F1122" t="s">
        <v>2227</v>
      </c>
      <c r="G1122" t="s">
        <v>2233</v>
      </c>
      <c r="H1122" t="s">
        <v>70</v>
      </c>
      <c r="I1122" t="s">
        <v>2228</v>
      </c>
      <c r="J1122" t="s">
        <v>2234</v>
      </c>
      <c r="L1122" t="str">
        <f t="shared" si="17"/>
        <v>岩手県奥州市胆沢若柳</v>
      </c>
      <c r="M1122">
        <v>0</v>
      </c>
      <c r="N1122">
        <v>1</v>
      </c>
      <c r="O1122">
        <v>0</v>
      </c>
      <c r="P1122">
        <v>0</v>
      </c>
      <c r="Q1122">
        <v>0</v>
      </c>
      <c r="R1122">
        <v>0</v>
      </c>
    </row>
    <row r="1123" spans="1:18" x14ac:dyDescent="0.15">
      <c r="A1123">
        <v>3215</v>
      </c>
      <c r="B1123">
        <v>2317</v>
      </c>
      <c r="C1123">
        <v>231761</v>
      </c>
      <c r="D1123" s="47" t="s">
        <v>5547</v>
      </c>
      <c r="E1123" t="s">
        <v>67</v>
      </c>
      <c r="F1123" t="s">
        <v>2227</v>
      </c>
      <c r="G1123" t="s">
        <v>2235</v>
      </c>
      <c r="H1123" t="s">
        <v>70</v>
      </c>
      <c r="I1123" t="s">
        <v>2228</v>
      </c>
      <c r="J1123" t="s">
        <v>2236</v>
      </c>
      <c r="L1123" t="str">
        <f t="shared" si="17"/>
        <v>岩手県奥州市江刺伊手</v>
      </c>
      <c r="M1123">
        <v>0</v>
      </c>
      <c r="N1123">
        <v>1</v>
      </c>
      <c r="O1123">
        <v>0</v>
      </c>
      <c r="P1123">
        <v>0</v>
      </c>
      <c r="Q1123">
        <v>0</v>
      </c>
      <c r="R1123">
        <v>0</v>
      </c>
    </row>
    <row r="1124" spans="1:18" x14ac:dyDescent="0.15">
      <c r="A1124">
        <v>3215</v>
      </c>
      <c r="B1124">
        <v>2311</v>
      </c>
      <c r="C1124">
        <v>231132</v>
      </c>
      <c r="D1124" s="47" t="s">
        <v>5548</v>
      </c>
      <c r="E1124" t="s">
        <v>67</v>
      </c>
      <c r="F1124" t="s">
        <v>2227</v>
      </c>
      <c r="G1124" t="s">
        <v>2237</v>
      </c>
      <c r="H1124" t="s">
        <v>70</v>
      </c>
      <c r="I1124" t="s">
        <v>2228</v>
      </c>
      <c r="J1124" t="s">
        <v>2238</v>
      </c>
      <c r="L1124" t="str">
        <f t="shared" si="17"/>
        <v>岩手県奥州市江刺稲瀬</v>
      </c>
      <c r="M1124">
        <v>0</v>
      </c>
      <c r="N1124">
        <v>1</v>
      </c>
      <c r="O1124">
        <v>0</v>
      </c>
      <c r="P1124">
        <v>0</v>
      </c>
      <c r="Q1124">
        <v>0</v>
      </c>
      <c r="R1124">
        <v>0</v>
      </c>
    </row>
    <row r="1125" spans="1:18" x14ac:dyDescent="0.15">
      <c r="A1125">
        <v>3215</v>
      </c>
      <c r="B1125">
        <v>2311</v>
      </c>
      <c r="C1125">
        <v>231101</v>
      </c>
      <c r="D1125" s="47" t="s">
        <v>5549</v>
      </c>
      <c r="E1125" t="s">
        <v>67</v>
      </c>
      <c r="F1125" t="s">
        <v>2227</v>
      </c>
      <c r="G1125" t="s">
        <v>2239</v>
      </c>
      <c r="H1125" t="s">
        <v>70</v>
      </c>
      <c r="I1125" t="s">
        <v>2228</v>
      </c>
      <c r="J1125" t="s">
        <v>2240</v>
      </c>
      <c r="L1125" t="str">
        <f t="shared" si="17"/>
        <v>岩手県奥州市江刺岩谷堂</v>
      </c>
      <c r="M1125">
        <v>0</v>
      </c>
      <c r="N1125">
        <v>1</v>
      </c>
      <c r="O1125">
        <v>0</v>
      </c>
      <c r="P1125">
        <v>0</v>
      </c>
      <c r="Q1125">
        <v>0</v>
      </c>
      <c r="R1125">
        <v>0</v>
      </c>
    </row>
    <row r="1126" spans="1:18" x14ac:dyDescent="0.15">
      <c r="A1126">
        <v>3215</v>
      </c>
      <c r="B1126">
        <v>2311</v>
      </c>
      <c r="C1126">
        <v>231111</v>
      </c>
      <c r="D1126" s="47" t="s">
        <v>5550</v>
      </c>
      <c r="E1126" t="s">
        <v>67</v>
      </c>
      <c r="F1126" t="s">
        <v>2227</v>
      </c>
      <c r="G1126" t="s">
        <v>2241</v>
      </c>
      <c r="H1126" t="s">
        <v>70</v>
      </c>
      <c r="I1126" t="s">
        <v>2228</v>
      </c>
      <c r="J1126" t="s">
        <v>2242</v>
      </c>
      <c r="L1126" t="str">
        <f t="shared" si="17"/>
        <v>岩手県奥州市江刺大通り</v>
      </c>
      <c r="M1126">
        <v>0</v>
      </c>
      <c r="N1126">
        <v>0</v>
      </c>
      <c r="O1126">
        <v>0</v>
      </c>
      <c r="P1126">
        <v>0</v>
      </c>
      <c r="Q1126">
        <v>0</v>
      </c>
      <c r="R1126">
        <v>0</v>
      </c>
    </row>
    <row r="1127" spans="1:18" x14ac:dyDescent="0.15">
      <c r="A1127">
        <v>3215</v>
      </c>
      <c r="B1127">
        <v>2311</v>
      </c>
      <c r="C1127">
        <v>231131</v>
      </c>
      <c r="D1127" s="47" t="s">
        <v>5551</v>
      </c>
      <c r="E1127" t="s">
        <v>67</v>
      </c>
      <c r="F1127" t="s">
        <v>2227</v>
      </c>
      <c r="G1127" t="s">
        <v>2243</v>
      </c>
      <c r="H1127" t="s">
        <v>70</v>
      </c>
      <c r="I1127" t="s">
        <v>2228</v>
      </c>
      <c r="J1127" t="s">
        <v>2244</v>
      </c>
      <c r="L1127" t="str">
        <f t="shared" si="17"/>
        <v>岩手県奥州市江刺愛宕</v>
      </c>
      <c r="M1127">
        <v>0</v>
      </c>
      <c r="N1127">
        <v>1</v>
      </c>
      <c r="O1127">
        <v>0</v>
      </c>
      <c r="P1127">
        <v>0</v>
      </c>
      <c r="Q1127">
        <v>0</v>
      </c>
      <c r="R1127">
        <v>0</v>
      </c>
    </row>
    <row r="1128" spans="1:18" x14ac:dyDescent="0.15">
      <c r="A1128">
        <v>3215</v>
      </c>
      <c r="B1128">
        <v>2311</v>
      </c>
      <c r="C1128">
        <v>231121</v>
      </c>
      <c r="D1128" s="47" t="s">
        <v>5552</v>
      </c>
      <c r="E1128" t="s">
        <v>67</v>
      </c>
      <c r="F1128" t="s">
        <v>2227</v>
      </c>
      <c r="G1128" t="s">
        <v>2245</v>
      </c>
      <c r="H1128" t="s">
        <v>70</v>
      </c>
      <c r="I1128" t="s">
        <v>2228</v>
      </c>
      <c r="J1128" t="s">
        <v>2246</v>
      </c>
      <c r="L1128" t="str">
        <f t="shared" si="17"/>
        <v>岩手県奥州市江刺男石</v>
      </c>
      <c r="M1128">
        <v>0</v>
      </c>
      <c r="N1128">
        <v>0</v>
      </c>
      <c r="O1128">
        <v>1</v>
      </c>
      <c r="P1128">
        <v>0</v>
      </c>
      <c r="Q1128">
        <v>0</v>
      </c>
      <c r="R1128">
        <v>0</v>
      </c>
    </row>
    <row r="1129" spans="1:18" x14ac:dyDescent="0.15">
      <c r="A1129">
        <v>3215</v>
      </c>
      <c r="B1129">
        <v>2311</v>
      </c>
      <c r="C1129">
        <v>231114</v>
      </c>
      <c r="D1129" s="47" t="s">
        <v>5553</v>
      </c>
      <c r="E1129" t="s">
        <v>67</v>
      </c>
      <c r="F1129" t="s">
        <v>2227</v>
      </c>
      <c r="G1129" t="s">
        <v>2247</v>
      </c>
      <c r="H1129" t="s">
        <v>70</v>
      </c>
      <c r="I1129" t="s">
        <v>2228</v>
      </c>
      <c r="J1129" t="s">
        <v>2248</v>
      </c>
      <c r="L1129" t="str">
        <f t="shared" si="17"/>
        <v>岩手県奥州市江刺川原町</v>
      </c>
      <c r="M1129">
        <v>0</v>
      </c>
      <c r="N1129">
        <v>0</v>
      </c>
      <c r="O1129">
        <v>0</v>
      </c>
      <c r="P1129">
        <v>0</v>
      </c>
      <c r="Q1129">
        <v>0</v>
      </c>
      <c r="R1129">
        <v>0</v>
      </c>
    </row>
    <row r="1130" spans="1:18" x14ac:dyDescent="0.15">
      <c r="A1130">
        <v>3215</v>
      </c>
      <c r="B1130">
        <v>2311</v>
      </c>
      <c r="C1130">
        <v>231118</v>
      </c>
      <c r="D1130" s="47" t="s">
        <v>5554</v>
      </c>
      <c r="E1130" t="s">
        <v>67</v>
      </c>
      <c r="F1130" t="s">
        <v>2227</v>
      </c>
      <c r="G1130" t="s">
        <v>2249</v>
      </c>
      <c r="H1130" t="s">
        <v>70</v>
      </c>
      <c r="I1130" t="s">
        <v>2228</v>
      </c>
      <c r="J1130" t="s">
        <v>2250</v>
      </c>
      <c r="L1130" t="str">
        <f t="shared" si="17"/>
        <v>岩手県奥州市江刺栄町</v>
      </c>
      <c r="M1130">
        <v>0</v>
      </c>
      <c r="N1130">
        <v>0</v>
      </c>
      <c r="O1130">
        <v>0</v>
      </c>
      <c r="P1130">
        <v>0</v>
      </c>
      <c r="Q1130">
        <v>0</v>
      </c>
      <c r="R1130">
        <v>0</v>
      </c>
    </row>
    <row r="1131" spans="1:18" x14ac:dyDescent="0.15">
      <c r="A1131">
        <v>3215</v>
      </c>
      <c r="B1131">
        <v>2311</v>
      </c>
      <c r="C1131">
        <v>231105</v>
      </c>
      <c r="D1131" s="47" t="s">
        <v>5555</v>
      </c>
      <c r="E1131" t="s">
        <v>67</v>
      </c>
      <c r="F1131" t="s">
        <v>2227</v>
      </c>
      <c r="G1131" t="s">
        <v>2251</v>
      </c>
      <c r="H1131" t="s">
        <v>70</v>
      </c>
      <c r="I1131" t="s">
        <v>2228</v>
      </c>
      <c r="J1131" t="s">
        <v>2252</v>
      </c>
      <c r="L1131" t="str">
        <f t="shared" si="17"/>
        <v>岩手県奥州市江刺杉ノ町</v>
      </c>
      <c r="M1131">
        <v>0</v>
      </c>
      <c r="N1131">
        <v>0</v>
      </c>
      <c r="O1131">
        <v>0</v>
      </c>
      <c r="P1131">
        <v>0</v>
      </c>
      <c r="Q1131">
        <v>0</v>
      </c>
      <c r="R1131">
        <v>0</v>
      </c>
    </row>
    <row r="1132" spans="1:18" x14ac:dyDescent="0.15">
      <c r="A1132">
        <v>3215</v>
      </c>
      <c r="B1132">
        <v>2311</v>
      </c>
      <c r="C1132">
        <v>231125</v>
      </c>
      <c r="D1132" s="47" t="s">
        <v>5556</v>
      </c>
      <c r="E1132" t="s">
        <v>67</v>
      </c>
      <c r="F1132" t="s">
        <v>2227</v>
      </c>
      <c r="G1132" t="s">
        <v>2253</v>
      </c>
      <c r="H1132" t="s">
        <v>70</v>
      </c>
      <c r="I1132" t="s">
        <v>2228</v>
      </c>
      <c r="J1132" t="s">
        <v>2254</v>
      </c>
      <c r="L1132" t="str">
        <f t="shared" si="17"/>
        <v>岩手県奥州市江刺銭町</v>
      </c>
      <c r="M1132">
        <v>0</v>
      </c>
      <c r="N1132">
        <v>0</v>
      </c>
      <c r="O1132">
        <v>0</v>
      </c>
      <c r="P1132">
        <v>0</v>
      </c>
      <c r="Q1132">
        <v>0</v>
      </c>
      <c r="R1132">
        <v>0</v>
      </c>
    </row>
    <row r="1133" spans="1:18" x14ac:dyDescent="0.15">
      <c r="A1133">
        <v>3215</v>
      </c>
      <c r="B1133">
        <v>2311</v>
      </c>
      <c r="C1133">
        <v>231122</v>
      </c>
      <c r="D1133" s="47" t="s">
        <v>5557</v>
      </c>
      <c r="E1133" t="s">
        <v>67</v>
      </c>
      <c r="F1133" t="s">
        <v>2227</v>
      </c>
      <c r="G1133" t="s">
        <v>2255</v>
      </c>
      <c r="H1133" t="s">
        <v>70</v>
      </c>
      <c r="I1133" t="s">
        <v>2228</v>
      </c>
      <c r="J1133" t="s">
        <v>2256</v>
      </c>
      <c r="L1133" t="str">
        <f t="shared" si="17"/>
        <v>岩手県奥州市江刺館山</v>
      </c>
      <c r="M1133">
        <v>0</v>
      </c>
      <c r="N1133">
        <v>0</v>
      </c>
      <c r="O1133">
        <v>0</v>
      </c>
      <c r="P1133">
        <v>0</v>
      </c>
      <c r="Q1133">
        <v>0</v>
      </c>
      <c r="R1133">
        <v>0</v>
      </c>
    </row>
    <row r="1134" spans="1:18" x14ac:dyDescent="0.15">
      <c r="A1134">
        <v>3215</v>
      </c>
      <c r="B1134">
        <v>2311</v>
      </c>
      <c r="C1134">
        <v>231134</v>
      </c>
      <c r="D1134" s="47" t="s">
        <v>5558</v>
      </c>
      <c r="E1134" t="s">
        <v>67</v>
      </c>
      <c r="F1134" t="s">
        <v>2227</v>
      </c>
      <c r="G1134" t="s">
        <v>2257</v>
      </c>
      <c r="H1134" t="s">
        <v>70</v>
      </c>
      <c r="I1134" t="s">
        <v>2228</v>
      </c>
      <c r="J1134" t="s">
        <v>2258</v>
      </c>
      <c r="L1134" t="str">
        <f t="shared" si="17"/>
        <v>岩手県奥州市江刺玉里</v>
      </c>
      <c r="M1134">
        <v>0</v>
      </c>
      <c r="N1134">
        <v>1</v>
      </c>
      <c r="O1134">
        <v>0</v>
      </c>
      <c r="P1134">
        <v>0</v>
      </c>
      <c r="Q1134">
        <v>0</v>
      </c>
      <c r="R1134">
        <v>0</v>
      </c>
    </row>
    <row r="1135" spans="1:18" x14ac:dyDescent="0.15">
      <c r="A1135">
        <v>3215</v>
      </c>
      <c r="B1135">
        <v>2301</v>
      </c>
      <c r="C1135">
        <v>230171</v>
      </c>
      <c r="D1135" s="47" t="s">
        <v>5559</v>
      </c>
      <c r="E1135" t="s">
        <v>67</v>
      </c>
      <c r="F1135" t="s">
        <v>2227</v>
      </c>
      <c r="G1135" t="s">
        <v>2259</v>
      </c>
      <c r="H1135" t="s">
        <v>70</v>
      </c>
      <c r="I1135" t="s">
        <v>2228</v>
      </c>
      <c r="J1135" t="s">
        <v>2260</v>
      </c>
      <c r="L1135" t="str">
        <f t="shared" si="17"/>
        <v>岩手県奥州市江刺田原</v>
      </c>
      <c r="M1135">
        <v>0</v>
      </c>
      <c r="N1135">
        <v>1</v>
      </c>
      <c r="O1135">
        <v>0</v>
      </c>
      <c r="P1135">
        <v>0</v>
      </c>
      <c r="Q1135">
        <v>0</v>
      </c>
      <c r="R1135">
        <v>0</v>
      </c>
    </row>
    <row r="1136" spans="1:18" x14ac:dyDescent="0.15">
      <c r="A1136">
        <v>3215</v>
      </c>
      <c r="B1136">
        <v>2311</v>
      </c>
      <c r="C1136">
        <v>231116</v>
      </c>
      <c r="D1136" s="47" t="s">
        <v>5560</v>
      </c>
      <c r="E1136" t="s">
        <v>67</v>
      </c>
      <c r="F1136" t="s">
        <v>2227</v>
      </c>
      <c r="G1136" t="s">
        <v>2261</v>
      </c>
      <c r="H1136" t="s">
        <v>70</v>
      </c>
      <c r="I1136" t="s">
        <v>2228</v>
      </c>
      <c r="J1136" t="s">
        <v>2262</v>
      </c>
      <c r="L1136" t="str">
        <f t="shared" si="17"/>
        <v>岩手県奥州市江刺重染寺</v>
      </c>
      <c r="M1136">
        <v>0</v>
      </c>
      <c r="N1136">
        <v>0</v>
      </c>
      <c r="O1136">
        <v>0</v>
      </c>
      <c r="P1136">
        <v>0</v>
      </c>
      <c r="Q1136">
        <v>0</v>
      </c>
      <c r="R1136">
        <v>0</v>
      </c>
    </row>
    <row r="1137" spans="1:18" x14ac:dyDescent="0.15">
      <c r="A1137">
        <v>3215</v>
      </c>
      <c r="B1137">
        <v>2311</v>
      </c>
      <c r="C1137">
        <v>231104</v>
      </c>
      <c r="D1137" s="47" t="s">
        <v>5561</v>
      </c>
      <c r="E1137" t="s">
        <v>67</v>
      </c>
      <c r="F1137" t="s">
        <v>2227</v>
      </c>
      <c r="G1137" t="s">
        <v>2263</v>
      </c>
      <c r="H1137" t="s">
        <v>70</v>
      </c>
      <c r="I1137" t="s">
        <v>2228</v>
      </c>
      <c r="J1137" t="s">
        <v>2264</v>
      </c>
      <c r="L1137" t="str">
        <f t="shared" si="17"/>
        <v>岩手県奥州市江刺豊田町</v>
      </c>
      <c r="M1137">
        <v>0</v>
      </c>
      <c r="N1137">
        <v>0</v>
      </c>
      <c r="O1137">
        <v>1</v>
      </c>
      <c r="P1137">
        <v>0</v>
      </c>
      <c r="Q1137">
        <v>0</v>
      </c>
      <c r="R1137">
        <v>0</v>
      </c>
    </row>
    <row r="1138" spans="1:18" x14ac:dyDescent="0.15">
      <c r="A1138">
        <v>3215</v>
      </c>
      <c r="B1138">
        <v>2311</v>
      </c>
      <c r="C1138">
        <v>231113</v>
      </c>
      <c r="D1138" s="47" t="s">
        <v>5562</v>
      </c>
      <c r="E1138" t="s">
        <v>67</v>
      </c>
      <c r="F1138" t="s">
        <v>2227</v>
      </c>
      <c r="G1138" t="s">
        <v>2265</v>
      </c>
      <c r="H1138" t="s">
        <v>70</v>
      </c>
      <c r="I1138" t="s">
        <v>2228</v>
      </c>
      <c r="J1138" t="s">
        <v>2266</v>
      </c>
      <c r="L1138" t="str">
        <f t="shared" si="17"/>
        <v>岩手県奥州市江刺中町</v>
      </c>
      <c r="M1138">
        <v>0</v>
      </c>
      <c r="N1138">
        <v>0</v>
      </c>
      <c r="O1138">
        <v>0</v>
      </c>
      <c r="P1138">
        <v>0</v>
      </c>
      <c r="Q1138">
        <v>0</v>
      </c>
      <c r="R1138">
        <v>0</v>
      </c>
    </row>
    <row r="1139" spans="1:18" x14ac:dyDescent="0.15">
      <c r="A1139">
        <v>3215</v>
      </c>
      <c r="B1139">
        <v>2311</v>
      </c>
      <c r="C1139">
        <v>231103</v>
      </c>
      <c r="D1139" s="47" t="s">
        <v>5563</v>
      </c>
      <c r="E1139" t="s">
        <v>67</v>
      </c>
      <c r="F1139" t="s">
        <v>2227</v>
      </c>
      <c r="G1139" t="s">
        <v>2267</v>
      </c>
      <c r="H1139" t="s">
        <v>70</v>
      </c>
      <c r="I1139" t="s">
        <v>2228</v>
      </c>
      <c r="J1139" t="s">
        <v>2268</v>
      </c>
      <c r="L1139" t="str">
        <f t="shared" si="17"/>
        <v>岩手県奥州市江刺西大通り</v>
      </c>
      <c r="M1139">
        <v>0</v>
      </c>
      <c r="N1139">
        <v>0</v>
      </c>
      <c r="O1139">
        <v>1</v>
      </c>
      <c r="P1139">
        <v>0</v>
      </c>
      <c r="Q1139">
        <v>0</v>
      </c>
      <c r="R1139">
        <v>0</v>
      </c>
    </row>
    <row r="1140" spans="1:18" x14ac:dyDescent="0.15">
      <c r="A1140">
        <v>3215</v>
      </c>
      <c r="B1140">
        <v>2311</v>
      </c>
      <c r="C1140">
        <v>231133</v>
      </c>
      <c r="D1140" s="47" t="s">
        <v>5564</v>
      </c>
      <c r="E1140" t="s">
        <v>67</v>
      </c>
      <c r="F1140" t="s">
        <v>2227</v>
      </c>
      <c r="G1140" t="s">
        <v>2269</v>
      </c>
      <c r="H1140" t="s">
        <v>70</v>
      </c>
      <c r="I1140" t="s">
        <v>2228</v>
      </c>
      <c r="J1140" t="s">
        <v>2270</v>
      </c>
      <c r="L1140" t="str">
        <f t="shared" si="17"/>
        <v>岩手県奥州市江刺広瀬</v>
      </c>
      <c r="M1140">
        <v>0</v>
      </c>
      <c r="N1140">
        <v>1</v>
      </c>
      <c r="O1140">
        <v>0</v>
      </c>
      <c r="P1140">
        <v>0</v>
      </c>
      <c r="Q1140">
        <v>0</v>
      </c>
      <c r="R1140">
        <v>0</v>
      </c>
    </row>
    <row r="1141" spans="1:18" x14ac:dyDescent="0.15">
      <c r="A1141">
        <v>3215</v>
      </c>
      <c r="B1141">
        <v>2317</v>
      </c>
      <c r="C1141">
        <v>231762</v>
      </c>
      <c r="D1141" s="47" t="s">
        <v>5565</v>
      </c>
      <c r="E1141" t="s">
        <v>67</v>
      </c>
      <c r="F1141" t="s">
        <v>2227</v>
      </c>
      <c r="G1141" t="s">
        <v>2271</v>
      </c>
      <c r="H1141" t="s">
        <v>70</v>
      </c>
      <c r="I1141" t="s">
        <v>2228</v>
      </c>
      <c r="J1141" t="s">
        <v>2272</v>
      </c>
      <c r="L1141" t="str">
        <f t="shared" si="17"/>
        <v>岩手県奥州市江刺藤里</v>
      </c>
      <c r="M1141">
        <v>0</v>
      </c>
      <c r="N1141">
        <v>1</v>
      </c>
      <c r="O1141">
        <v>0</v>
      </c>
      <c r="P1141">
        <v>0</v>
      </c>
      <c r="Q1141">
        <v>0</v>
      </c>
      <c r="R1141">
        <v>0</v>
      </c>
    </row>
    <row r="1142" spans="1:18" x14ac:dyDescent="0.15">
      <c r="A1142">
        <v>3215</v>
      </c>
      <c r="B1142">
        <v>2311</v>
      </c>
      <c r="C1142">
        <v>231115</v>
      </c>
      <c r="D1142" s="47" t="s">
        <v>5566</v>
      </c>
      <c r="E1142" t="s">
        <v>67</v>
      </c>
      <c r="F1142" t="s">
        <v>2227</v>
      </c>
      <c r="G1142" t="s">
        <v>2273</v>
      </c>
      <c r="H1142" t="s">
        <v>70</v>
      </c>
      <c r="I1142" t="s">
        <v>2228</v>
      </c>
      <c r="J1142" t="s">
        <v>2274</v>
      </c>
      <c r="L1142" t="str">
        <f t="shared" si="17"/>
        <v>岩手県奥州市江刺本町</v>
      </c>
      <c r="M1142">
        <v>0</v>
      </c>
      <c r="N1142">
        <v>0</v>
      </c>
      <c r="O1142">
        <v>0</v>
      </c>
      <c r="P1142">
        <v>0</v>
      </c>
      <c r="Q1142">
        <v>0</v>
      </c>
      <c r="R1142">
        <v>0</v>
      </c>
    </row>
    <row r="1143" spans="1:18" x14ac:dyDescent="0.15">
      <c r="A1143">
        <v>3215</v>
      </c>
      <c r="B1143">
        <v>2311</v>
      </c>
      <c r="C1143">
        <v>231123</v>
      </c>
      <c r="D1143" s="47" t="s">
        <v>5567</v>
      </c>
      <c r="E1143" t="s">
        <v>67</v>
      </c>
      <c r="F1143" t="s">
        <v>2227</v>
      </c>
      <c r="G1143" t="s">
        <v>2275</v>
      </c>
      <c r="H1143" t="s">
        <v>70</v>
      </c>
      <c r="I1143" t="s">
        <v>2228</v>
      </c>
      <c r="J1143" t="s">
        <v>2276</v>
      </c>
      <c r="L1143" t="str">
        <f t="shared" si="17"/>
        <v>岩手県奥州市江刺前田町</v>
      </c>
      <c r="M1143">
        <v>0</v>
      </c>
      <c r="N1143">
        <v>0</v>
      </c>
      <c r="O1143">
        <v>0</v>
      </c>
      <c r="P1143">
        <v>0</v>
      </c>
      <c r="Q1143">
        <v>0</v>
      </c>
      <c r="R1143">
        <v>0</v>
      </c>
    </row>
    <row r="1144" spans="1:18" x14ac:dyDescent="0.15">
      <c r="A1144">
        <v>3215</v>
      </c>
      <c r="B1144">
        <v>2311</v>
      </c>
      <c r="C1144">
        <v>231112</v>
      </c>
      <c r="D1144" s="47" t="s">
        <v>5568</v>
      </c>
      <c r="E1144" t="s">
        <v>67</v>
      </c>
      <c r="F1144" t="s">
        <v>2227</v>
      </c>
      <c r="G1144" t="s">
        <v>2277</v>
      </c>
      <c r="H1144" t="s">
        <v>70</v>
      </c>
      <c r="I1144" t="s">
        <v>2228</v>
      </c>
      <c r="J1144" t="s">
        <v>2278</v>
      </c>
      <c r="L1144" t="str">
        <f t="shared" si="17"/>
        <v>岩手県奥州市江刺南大通り</v>
      </c>
      <c r="M1144">
        <v>0</v>
      </c>
      <c r="N1144">
        <v>0</v>
      </c>
      <c r="O1144">
        <v>0</v>
      </c>
      <c r="P1144">
        <v>0</v>
      </c>
      <c r="Q1144">
        <v>0</v>
      </c>
      <c r="R1144">
        <v>0</v>
      </c>
    </row>
    <row r="1145" spans="1:18" x14ac:dyDescent="0.15">
      <c r="A1145">
        <v>3215</v>
      </c>
      <c r="B1145">
        <v>2311</v>
      </c>
      <c r="C1145">
        <v>231117</v>
      </c>
      <c r="D1145" s="47" t="s">
        <v>5569</v>
      </c>
      <c r="E1145" t="s">
        <v>67</v>
      </c>
      <c r="F1145" t="s">
        <v>2227</v>
      </c>
      <c r="G1145" t="s">
        <v>2279</v>
      </c>
      <c r="H1145" t="s">
        <v>70</v>
      </c>
      <c r="I1145" t="s">
        <v>2228</v>
      </c>
      <c r="J1145" t="s">
        <v>2280</v>
      </c>
      <c r="L1145" t="str">
        <f t="shared" si="17"/>
        <v>岩手県奥州市江刺南町</v>
      </c>
      <c r="M1145">
        <v>0</v>
      </c>
      <c r="N1145">
        <v>0</v>
      </c>
      <c r="O1145">
        <v>0</v>
      </c>
      <c r="P1145">
        <v>0</v>
      </c>
      <c r="Q1145">
        <v>0</v>
      </c>
      <c r="R1145">
        <v>0</v>
      </c>
    </row>
    <row r="1146" spans="1:18" x14ac:dyDescent="0.15">
      <c r="A1146">
        <v>3215</v>
      </c>
      <c r="B1146">
        <v>2311</v>
      </c>
      <c r="C1146">
        <v>231124</v>
      </c>
      <c r="D1146" s="47" t="s">
        <v>5570</v>
      </c>
      <c r="E1146" t="s">
        <v>67</v>
      </c>
      <c r="F1146" t="s">
        <v>2227</v>
      </c>
      <c r="G1146" t="s">
        <v>2281</v>
      </c>
      <c r="H1146" t="s">
        <v>70</v>
      </c>
      <c r="I1146" t="s">
        <v>2228</v>
      </c>
      <c r="J1146" t="s">
        <v>2282</v>
      </c>
      <c r="L1146" t="str">
        <f t="shared" si="17"/>
        <v>岩手県奥州市江刺六日町</v>
      </c>
      <c r="M1146">
        <v>0</v>
      </c>
      <c r="N1146">
        <v>0</v>
      </c>
      <c r="O1146">
        <v>0</v>
      </c>
      <c r="P1146">
        <v>0</v>
      </c>
      <c r="Q1146">
        <v>0</v>
      </c>
      <c r="R1146">
        <v>0</v>
      </c>
    </row>
    <row r="1147" spans="1:18" x14ac:dyDescent="0.15">
      <c r="A1147">
        <v>3215</v>
      </c>
      <c r="B1147">
        <v>2313</v>
      </c>
      <c r="C1147">
        <v>231341</v>
      </c>
      <c r="D1147" s="47" t="s">
        <v>5571</v>
      </c>
      <c r="E1147" t="s">
        <v>67</v>
      </c>
      <c r="F1147" t="s">
        <v>2227</v>
      </c>
      <c r="G1147" t="s">
        <v>2283</v>
      </c>
      <c r="H1147" t="s">
        <v>70</v>
      </c>
      <c r="I1147" t="s">
        <v>2228</v>
      </c>
      <c r="J1147" t="s">
        <v>2284</v>
      </c>
      <c r="L1147" t="str">
        <f t="shared" si="17"/>
        <v>岩手県奥州市江刺梁川</v>
      </c>
      <c r="M1147">
        <v>0</v>
      </c>
      <c r="N1147">
        <v>1</v>
      </c>
      <c r="O1147">
        <v>0</v>
      </c>
      <c r="P1147">
        <v>0</v>
      </c>
      <c r="Q1147">
        <v>0</v>
      </c>
      <c r="R1147">
        <v>0</v>
      </c>
    </row>
    <row r="1148" spans="1:18" x14ac:dyDescent="0.15">
      <c r="A1148">
        <v>3215</v>
      </c>
      <c r="B1148">
        <v>2311</v>
      </c>
      <c r="C1148">
        <v>231102</v>
      </c>
      <c r="D1148" s="47" t="s">
        <v>5572</v>
      </c>
      <c r="E1148" t="s">
        <v>67</v>
      </c>
      <c r="F1148" t="s">
        <v>2227</v>
      </c>
      <c r="G1148" t="s">
        <v>2285</v>
      </c>
      <c r="H1148" t="s">
        <v>70</v>
      </c>
      <c r="I1148" t="s">
        <v>2228</v>
      </c>
      <c r="J1148" t="s">
        <v>2286</v>
      </c>
      <c r="L1148" t="str">
        <f t="shared" si="17"/>
        <v>岩手県奥州市江刺八日町</v>
      </c>
      <c r="M1148">
        <v>0</v>
      </c>
      <c r="N1148">
        <v>0</v>
      </c>
      <c r="O1148">
        <v>1</v>
      </c>
      <c r="P1148">
        <v>0</v>
      </c>
      <c r="Q1148">
        <v>0</v>
      </c>
      <c r="R1148">
        <v>0</v>
      </c>
    </row>
    <row r="1149" spans="1:18" x14ac:dyDescent="0.15">
      <c r="A1149">
        <v>3215</v>
      </c>
      <c r="B1149">
        <v>2315</v>
      </c>
      <c r="C1149">
        <v>231551</v>
      </c>
      <c r="D1149" s="47" t="s">
        <v>5573</v>
      </c>
      <c r="E1149" t="s">
        <v>67</v>
      </c>
      <c r="F1149" t="s">
        <v>2227</v>
      </c>
      <c r="G1149" t="s">
        <v>2287</v>
      </c>
      <c r="H1149" t="s">
        <v>70</v>
      </c>
      <c r="I1149" t="s">
        <v>2228</v>
      </c>
      <c r="J1149" t="s">
        <v>2288</v>
      </c>
      <c r="L1149" t="str">
        <f t="shared" si="17"/>
        <v>岩手県奥州市江刺米里</v>
      </c>
      <c r="M1149">
        <v>0</v>
      </c>
      <c r="N1149">
        <v>1</v>
      </c>
      <c r="O1149">
        <v>0</v>
      </c>
      <c r="P1149">
        <v>0</v>
      </c>
      <c r="Q1149">
        <v>0</v>
      </c>
      <c r="R1149">
        <v>0</v>
      </c>
    </row>
    <row r="1150" spans="1:18" x14ac:dyDescent="0.15">
      <c r="A1150">
        <v>3215</v>
      </c>
      <c r="B1150">
        <v>2943</v>
      </c>
      <c r="C1150">
        <v>294426</v>
      </c>
      <c r="D1150" s="47" t="s">
        <v>5574</v>
      </c>
      <c r="E1150" t="s">
        <v>67</v>
      </c>
      <c r="F1150" t="s">
        <v>2227</v>
      </c>
      <c r="G1150" t="s">
        <v>2289</v>
      </c>
      <c r="H1150" t="s">
        <v>70</v>
      </c>
      <c r="I1150" t="s">
        <v>2228</v>
      </c>
      <c r="J1150" t="s">
        <v>2290</v>
      </c>
      <c r="L1150" t="str">
        <f t="shared" si="17"/>
        <v>岩手県奥州市衣川愛宕下</v>
      </c>
      <c r="M1150">
        <v>0</v>
      </c>
      <c r="N1150">
        <v>0</v>
      </c>
      <c r="O1150">
        <v>0</v>
      </c>
      <c r="P1150">
        <v>0</v>
      </c>
      <c r="Q1150">
        <v>0</v>
      </c>
      <c r="R1150">
        <v>0</v>
      </c>
    </row>
    <row r="1151" spans="1:18" x14ac:dyDescent="0.15">
      <c r="A1151">
        <v>3215</v>
      </c>
      <c r="B1151">
        <v>2943</v>
      </c>
      <c r="C1151">
        <v>294315</v>
      </c>
      <c r="D1151" s="47" t="s">
        <v>5575</v>
      </c>
      <c r="E1151" t="s">
        <v>67</v>
      </c>
      <c r="F1151" t="s">
        <v>2227</v>
      </c>
      <c r="G1151" t="s">
        <v>2291</v>
      </c>
      <c r="H1151" t="s">
        <v>70</v>
      </c>
      <c r="I1151" t="s">
        <v>2228</v>
      </c>
      <c r="J1151" t="s">
        <v>2292</v>
      </c>
      <c r="L1151" t="str">
        <f t="shared" si="17"/>
        <v>岩手県奥州市衣川天田</v>
      </c>
      <c r="M1151">
        <v>0</v>
      </c>
      <c r="N1151">
        <v>0</v>
      </c>
      <c r="O1151">
        <v>0</v>
      </c>
      <c r="P1151">
        <v>0</v>
      </c>
      <c r="Q1151">
        <v>0</v>
      </c>
      <c r="R1151">
        <v>0</v>
      </c>
    </row>
    <row r="1152" spans="1:18" x14ac:dyDescent="0.15">
      <c r="A1152">
        <v>3215</v>
      </c>
      <c r="B1152">
        <v>2943</v>
      </c>
      <c r="C1152">
        <v>294365</v>
      </c>
      <c r="D1152" s="47" t="s">
        <v>5576</v>
      </c>
      <c r="E1152" t="s">
        <v>67</v>
      </c>
      <c r="F1152" t="s">
        <v>2227</v>
      </c>
      <c r="G1152" t="s">
        <v>2293</v>
      </c>
      <c r="H1152" t="s">
        <v>70</v>
      </c>
      <c r="I1152" t="s">
        <v>2228</v>
      </c>
      <c r="J1152" t="s">
        <v>2294</v>
      </c>
      <c r="L1152" t="str">
        <f t="shared" si="17"/>
        <v>岩手県奥州市衣川天土</v>
      </c>
      <c r="M1152">
        <v>0</v>
      </c>
      <c r="N1152">
        <v>0</v>
      </c>
      <c r="O1152">
        <v>0</v>
      </c>
      <c r="P1152">
        <v>0</v>
      </c>
      <c r="Q1152">
        <v>0</v>
      </c>
      <c r="R1152">
        <v>0</v>
      </c>
    </row>
    <row r="1153" spans="1:18" x14ac:dyDescent="0.15">
      <c r="A1153">
        <v>3215</v>
      </c>
      <c r="B1153">
        <v>2943</v>
      </c>
      <c r="C1153">
        <v>294307</v>
      </c>
      <c r="D1153" s="47" t="s">
        <v>5577</v>
      </c>
      <c r="E1153" t="s">
        <v>67</v>
      </c>
      <c r="F1153" t="s">
        <v>2227</v>
      </c>
      <c r="G1153" t="s">
        <v>2295</v>
      </c>
      <c r="H1153" t="s">
        <v>70</v>
      </c>
      <c r="I1153" t="s">
        <v>2228</v>
      </c>
      <c r="J1153" t="s">
        <v>2296</v>
      </c>
      <c r="L1153" t="str">
        <f t="shared" si="17"/>
        <v>岩手県奥州市衣川有浦</v>
      </c>
      <c r="M1153">
        <v>0</v>
      </c>
      <c r="N1153">
        <v>0</v>
      </c>
      <c r="O1153">
        <v>0</v>
      </c>
      <c r="P1153">
        <v>0</v>
      </c>
      <c r="Q1153">
        <v>0</v>
      </c>
      <c r="R1153">
        <v>0</v>
      </c>
    </row>
    <row r="1154" spans="1:18" x14ac:dyDescent="0.15">
      <c r="A1154">
        <v>3215</v>
      </c>
      <c r="B1154">
        <v>2943</v>
      </c>
      <c r="C1154">
        <v>294434</v>
      </c>
      <c r="D1154" s="47" t="s">
        <v>5578</v>
      </c>
      <c r="E1154" t="s">
        <v>67</v>
      </c>
      <c r="F1154" t="s">
        <v>2227</v>
      </c>
      <c r="G1154" t="s">
        <v>2297</v>
      </c>
      <c r="H1154" t="s">
        <v>70</v>
      </c>
      <c r="I1154" t="s">
        <v>2228</v>
      </c>
      <c r="J1154" t="s">
        <v>2298</v>
      </c>
      <c r="L1154" t="str">
        <f t="shared" si="17"/>
        <v>岩手県奥州市衣川池田</v>
      </c>
      <c r="M1154">
        <v>0</v>
      </c>
      <c r="N1154">
        <v>0</v>
      </c>
      <c r="O1154">
        <v>0</v>
      </c>
      <c r="P1154">
        <v>0</v>
      </c>
      <c r="Q1154">
        <v>0</v>
      </c>
      <c r="R1154">
        <v>0</v>
      </c>
    </row>
    <row r="1155" spans="1:18" x14ac:dyDescent="0.15">
      <c r="A1155">
        <v>3215</v>
      </c>
      <c r="B1155">
        <v>2943</v>
      </c>
      <c r="C1155">
        <v>294433</v>
      </c>
      <c r="D1155" s="47" t="s">
        <v>5579</v>
      </c>
      <c r="E1155" t="s">
        <v>67</v>
      </c>
      <c r="F1155" t="s">
        <v>2227</v>
      </c>
      <c r="G1155" t="s">
        <v>2299</v>
      </c>
      <c r="H1155" t="s">
        <v>70</v>
      </c>
      <c r="I1155" t="s">
        <v>2228</v>
      </c>
      <c r="J1155" t="s">
        <v>2300</v>
      </c>
      <c r="L1155" t="str">
        <f t="shared" ref="L1155:L1218" si="18">H1155&amp;I1155&amp;J1155</f>
        <v>岩手県奥州市衣川池田西</v>
      </c>
      <c r="M1155">
        <v>0</v>
      </c>
      <c r="N1155">
        <v>0</v>
      </c>
      <c r="O1155">
        <v>0</v>
      </c>
      <c r="P1155">
        <v>0</v>
      </c>
      <c r="Q1155">
        <v>0</v>
      </c>
      <c r="R1155">
        <v>0</v>
      </c>
    </row>
    <row r="1156" spans="1:18" x14ac:dyDescent="0.15">
      <c r="A1156">
        <v>3215</v>
      </c>
      <c r="B1156">
        <v>2943</v>
      </c>
      <c r="C1156">
        <v>294381</v>
      </c>
      <c r="D1156" s="47" t="s">
        <v>5580</v>
      </c>
      <c r="E1156" t="s">
        <v>67</v>
      </c>
      <c r="F1156" t="s">
        <v>2227</v>
      </c>
      <c r="G1156" t="s">
        <v>2301</v>
      </c>
      <c r="H1156" t="s">
        <v>70</v>
      </c>
      <c r="I1156" t="s">
        <v>2228</v>
      </c>
      <c r="J1156" t="s">
        <v>2302</v>
      </c>
      <c r="L1156" t="str">
        <f t="shared" si="18"/>
        <v>岩手県奥州市衣川石ヶ沢</v>
      </c>
      <c r="M1156">
        <v>0</v>
      </c>
      <c r="N1156">
        <v>0</v>
      </c>
      <c r="O1156">
        <v>0</v>
      </c>
      <c r="P1156">
        <v>0</v>
      </c>
      <c r="Q1156">
        <v>0</v>
      </c>
      <c r="R1156">
        <v>0</v>
      </c>
    </row>
    <row r="1157" spans="1:18" x14ac:dyDescent="0.15">
      <c r="A1157">
        <v>3215</v>
      </c>
      <c r="B1157">
        <v>2943</v>
      </c>
      <c r="C1157">
        <v>294384</v>
      </c>
      <c r="D1157" s="47" t="s">
        <v>5581</v>
      </c>
      <c r="E1157" t="s">
        <v>67</v>
      </c>
      <c r="F1157" t="s">
        <v>2227</v>
      </c>
      <c r="G1157" t="s">
        <v>2303</v>
      </c>
      <c r="H1157" t="s">
        <v>70</v>
      </c>
      <c r="I1157" t="s">
        <v>2228</v>
      </c>
      <c r="J1157" t="s">
        <v>2304</v>
      </c>
      <c r="L1157" t="str">
        <f t="shared" si="18"/>
        <v>岩手県奥州市衣川石神</v>
      </c>
      <c r="M1157">
        <v>0</v>
      </c>
      <c r="N1157">
        <v>0</v>
      </c>
      <c r="O1157">
        <v>0</v>
      </c>
      <c r="P1157">
        <v>0</v>
      </c>
      <c r="Q1157">
        <v>0</v>
      </c>
      <c r="R1157">
        <v>0</v>
      </c>
    </row>
    <row r="1158" spans="1:18" x14ac:dyDescent="0.15">
      <c r="A1158">
        <v>3215</v>
      </c>
      <c r="B1158">
        <v>2943</v>
      </c>
      <c r="C1158">
        <v>294313</v>
      </c>
      <c r="D1158" s="47" t="s">
        <v>5582</v>
      </c>
      <c r="E1158" t="s">
        <v>67</v>
      </c>
      <c r="F1158" t="s">
        <v>2227</v>
      </c>
      <c r="G1158" t="s">
        <v>2305</v>
      </c>
      <c r="H1158" t="s">
        <v>70</v>
      </c>
      <c r="I1158" t="s">
        <v>2228</v>
      </c>
      <c r="J1158" t="s">
        <v>2306</v>
      </c>
      <c r="L1158" t="str">
        <f t="shared" si="18"/>
        <v>岩手県奥州市衣川石生</v>
      </c>
      <c r="M1158">
        <v>0</v>
      </c>
      <c r="N1158">
        <v>0</v>
      </c>
      <c r="O1158">
        <v>0</v>
      </c>
      <c r="P1158">
        <v>0</v>
      </c>
      <c r="Q1158">
        <v>0</v>
      </c>
      <c r="R1158">
        <v>0</v>
      </c>
    </row>
    <row r="1159" spans="1:18" x14ac:dyDescent="0.15">
      <c r="A1159">
        <v>3215</v>
      </c>
      <c r="B1159">
        <v>2943</v>
      </c>
      <c r="C1159">
        <v>294322</v>
      </c>
      <c r="D1159" s="47" t="s">
        <v>5583</v>
      </c>
      <c r="E1159" t="s">
        <v>67</v>
      </c>
      <c r="F1159" t="s">
        <v>2227</v>
      </c>
      <c r="G1159" t="s">
        <v>2307</v>
      </c>
      <c r="H1159" t="s">
        <v>70</v>
      </c>
      <c r="I1159" t="s">
        <v>2228</v>
      </c>
      <c r="J1159" t="s">
        <v>2308</v>
      </c>
      <c r="L1159" t="str">
        <f t="shared" si="18"/>
        <v>岩手県奥州市衣川板倉</v>
      </c>
      <c r="M1159">
        <v>0</v>
      </c>
      <c r="N1159">
        <v>0</v>
      </c>
      <c r="O1159">
        <v>0</v>
      </c>
      <c r="P1159">
        <v>0</v>
      </c>
      <c r="Q1159">
        <v>0</v>
      </c>
      <c r="R1159">
        <v>0</v>
      </c>
    </row>
    <row r="1160" spans="1:18" x14ac:dyDescent="0.15">
      <c r="A1160">
        <v>3215</v>
      </c>
      <c r="B1160">
        <v>2943</v>
      </c>
      <c r="C1160">
        <v>294352</v>
      </c>
      <c r="D1160" s="47" t="s">
        <v>5584</v>
      </c>
      <c r="E1160" t="s">
        <v>67</v>
      </c>
      <c r="F1160" t="s">
        <v>2227</v>
      </c>
      <c r="G1160" t="s">
        <v>2309</v>
      </c>
      <c r="H1160" t="s">
        <v>70</v>
      </c>
      <c r="I1160" t="s">
        <v>2228</v>
      </c>
      <c r="J1160" t="s">
        <v>2310</v>
      </c>
      <c r="L1160" t="str">
        <f t="shared" si="18"/>
        <v>岩手県奥州市衣川岩の上</v>
      </c>
      <c r="M1160">
        <v>0</v>
      </c>
      <c r="N1160">
        <v>0</v>
      </c>
      <c r="O1160">
        <v>0</v>
      </c>
      <c r="P1160">
        <v>0</v>
      </c>
      <c r="Q1160">
        <v>0</v>
      </c>
      <c r="R1160">
        <v>0</v>
      </c>
    </row>
    <row r="1161" spans="1:18" x14ac:dyDescent="0.15">
      <c r="A1161">
        <v>3215</v>
      </c>
      <c r="B1161">
        <v>2943</v>
      </c>
      <c r="C1161">
        <v>294465</v>
      </c>
      <c r="D1161" s="47" t="s">
        <v>5585</v>
      </c>
      <c r="E1161" t="s">
        <v>67</v>
      </c>
      <c r="F1161" t="s">
        <v>2227</v>
      </c>
      <c r="G1161" t="s">
        <v>2311</v>
      </c>
      <c r="H1161" t="s">
        <v>70</v>
      </c>
      <c r="I1161" t="s">
        <v>2228</v>
      </c>
      <c r="J1161" t="s">
        <v>2312</v>
      </c>
      <c r="L1161" t="str">
        <f t="shared" si="18"/>
        <v>岩手県奥州市衣川後滝の沢</v>
      </c>
      <c r="M1161">
        <v>0</v>
      </c>
      <c r="N1161">
        <v>0</v>
      </c>
      <c r="O1161">
        <v>0</v>
      </c>
      <c r="P1161">
        <v>0</v>
      </c>
      <c r="Q1161">
        <v>0</v>
      </c>
      <c r="R1161">
        <v>0</v>
      </c>
    </row>
    <row r="1162" spans="1:18" x14ac:dyDescent="0.15">
      <c r="A1162">
        <v>3215</v>
      </c>
      <c r="B1162">
        <v>2943</v>
      </c>
      <c r="C1162">
        <v>294377</v>
      </c>
      <c r="D1162" s="47" t="s">
        <v>5586</v>
      </c>
      <c r="E1162" t="s">
        <v>67</v>
      </c>
      <c r="F1162" t="s">
        <v>2227</v>
      </c>
      <c r="G1162" t="s">
        <v>2313</v>
      </c>
      <c r="H1162" t="s">
        <v>70</v>
      </c>
      <c r="I1162" t="s">
        <v>2228</v>
      </c>
      <c r="J1162" t="s">
        <v>2314</v>
      </c>
      <c r="L1162" t="str">
        <f t="shared" si="18"/>
        <v>岩手県奥州市衣川後山</v>
      </c>
      <c r="M1162">
        <v>0</v>
      </c>
      <c r="N1162">
        <v>0</v>
      </c>
      <c r="O1162">
        <v>0</v>
      </c>
      <c r="P1162">
        <v>0</v>
      </c>
      <c r="Q1162">
        <v>0</v>
      </c>
      <c r="R1162">
        <v>0</v>
      </c>
    </row>
    <row r="1163" spans="1:18" x14ac:dyDescent="0.15">
      <c r="A1163">
        <v>3215</v>
      </c>
      <c r="B1163">
        <v>2943</v>
      </c>
      <c r="C1163">
        <v>294482</v>
      </c>
      <c r="D1163" s="47" t="s">
        <v>5587</v>
      </c>
      <c r="E1163" t="s">
        <v>67</v>
      </c>
      <c r="F1163" t="s">
        <v>2227</v>
      </c>
      <c r="G1163" t="s">
        <v>2315</v>
      </c>
      <c r="H1163" t="s">
        <v>70</v>
      </c>
      <c r="I1163" t="s">
        <v>2228</v>
      </c>
      <c r="J1163" t="s">
        <v>2316</v>
      </c>
      <c r="L1163" t="str">
        <f t="shared" si="18"/>
        <v>岩手県奥州市衣川畦畑</v>
      </c>
      <c r="M1163">
        <v>0</v>
      </c>
      <c r="N1163">
        <v>0</v>
      </c>
      <c r="O1163">
        <v>0</v>
      </c>
      <c r="P1163">
        <v>0</v>
      </c>
      <c r="Q1163">
        <v>0</v>
      </c>
      <c r="R1163">
        <v>0</v>
      </c>
    </row>
    <row r="1164" spans="1:18" x14ac:dyDescent="0.15">
      <c r="A1164">
        <v>3215</v>
      </c>
      <c r="B1164">
        <v>2943</v>
      </c>
      <c r="C1164">
        <v>294481</v>
      </c>
      <c r="D1164" s="47" t="s">
        <v>5588</v>
      </c>
      <c r="E1164" t="s">
        <v>67</v>
      </c>
      <c r="F1164" t="s">
        <v>2227</v>
      </c>
      <c r="G1164" t="s">
        <v>2317</v>
      </c>
      <c r="H1164" t="s">
        <v>70</v>
      </c>
      <c r="I1164" t="s">
        <v>2228</v>
      </c>
      <c r="J1164" t="s">
        <v>2318</v>
      </c>
      <c r="L1164" t="str">
        <f t="shared" si="18"/>
        <v>岩手県奥州市衣川畦畑山</v>
      </c>
      <c r="M1164">
        <v>0</v>
      </c>
      <c r="N1164">
        <v>0</v>
      </c>
      <c r="O1164">
        <v>0</v>
      </c>
      <c r="P1164">
        <v>0</v>
      </c>
      <c r="Q1164">
        <v>0</v>
      </c>
      <c r="R1164">
        <v>0</v>
      </c>
    </row>
    <row r="1165" spans="1:18" x14ac:dyDescent="0.15">
      <c r="A1165">
        <v>3215</v>
      </c>
      <c r="B1165">
        <v>2943</v>
      </c>
      <c r="C1165">
        <v>294425</v>
      </c>
      <c r="D1165" s="47" t="s">
        <v>5589</v>
      </c>
      <c r="E1165" t="s">
        <v>67</v>
      </c>
      <c r="F1165" t="s">
        <v>2227</v>
      </c>
      <c r="G1165" t="s">
        <v>2319</v>
      </c>
      <c r="H1165" t="s">
        <v>70</v>
      </c>
      <c r="I1165" t="s">
        <v>2228</v>
      </c>
      <c r="J1165" t="s">
        <v>2320</v>
      </c>
      <c r="L1165" t="str">
        <f t="shared" si="18"/>
        <v>岩手県奥州市衣川采女沢</v>
      </c>
      <c r="M1165">
        <v>0</v>
      </c>
      <c r="N1165">
        <v>0</v>
      </c>
      <c r="O1165">
        <v>0</v>
      </c>
      <c r="P1165">
        <v>0</v>
      </c>
      <c r="Q1165">
        <v>0</v>
      </c>
      <c r="R1165">
        <v>0</v>
      </c>
    </row>
    <row r="1166" spans="1:18" x14ac:dyDescent="0.15">
      <c r="A1166">
        <v>3215</v>
      </c>
      <c r="B1166">
        <v>2943</v>
      </c>
      <c r="C1166">
        <v>294442</v>
      </c>
      <c r="D1166" s="47" t="s">
        <v>5590</v>
      </c>
      <c r="E1166" t="s">
        <v>67</v>
      </c>
      <c r="F1166" t="s">
        <v>2227</v>
      </c>
      <c r="G1166" t="s">
        <v>2321</v>
      </c>
      <c r="H1166" t="s">
        <v>70</v>
      </c>
      <c r="I1166" t="s">
        <v>2228</v>
      </c>
      <c r="J1166" t="s">
        <v>2322</v>
      </c>
      <c r="L1166" t="str">
        <f t="shared" si="18"/>
        <v>岩手県奥州市衣川上野</v>
      </c>
      <c r="M1166">
        <v>0</v>
      </c>
      <c r="N1166">
        <v>0</v>
      </c>
      <c r="O1166">
        <v>0</v>
      </c>
      <c r="P1166">
        <v>0</v>
      </c>
      <c r="Q1166">
        <v>0</v>
      </c>
      <c r="R1166">
        <v>0</v>
      </c>
    </row>
    <row r="1167" spans="1:18" x14ac:dyDescent="0.15">
      <c r="A1167">
        <v>3215</v>
      </c>
      <c r="B1167">
        <v>2943</v>
      </c>
      <c r="C1167">
        <v>294321</v>
      </c>
      <c r="D1167" s="47" t="s">
        <v>5591</v>
      </c>
      <c r="E1167" t="s">
        <v>67</v>
      </c>
      <c r="F1167" t="s">
        <v>2227</v>
      </c>
      <c r="G1167" t="s">
        <v>2323</v>
      </c>
      <c r="H1167" t="s">
        <v>70</v>
      </c>
      <c r="I1167" t="s">
        <v>2228</v>
      </c>
      <c r="J1167" t="s">
        <v>2324</v>
      </c>
      <c r="L1167" t="str">
        <f t="shared" si="18"/>
        <v>岩手県奥州市衣川雲南田</v>
      </c>
      <c r="M1167">
        <v>0</v>
      </c>
      <c r="N1167">
        <v>0</v>
      </c>
      <c r="O1167">
        <v>0</v>
      </c>
      <c r="P1167">
        <v>0</v>
      </c>
      <c r="Q1167">
        <v>0</v>
      </c>
      <c r="R1167">
        <v>0</v>
      </c>
    </row>
    <row r="1168" spans="1:18" x14ac:dyDescent="0.15">
      <c r="A1168">
        <v>3215</v>
      </c>
      <c r="B1168">
        <v>2943</v>
      </c>
      <c r="C1168">
        <v>294436</v>
      </c>
      <c r="D1168" s="47" t="s">
        <v>5592</v>
      </c>
      <c r="E1168" t="s">
        <v>67</v>
      </c>
      <c r="F1168" t="s">
        <v>2227</v>
      </c>
      <c r="G1168" t="s">
        <v>2325</v>
      </c>
      <c r="H1168" t="s">
        <v>70</v>
      </c>
      <c r="I1168" t="s">
        <v>2228</v>
      </c>
      <c r="J1168" t="s">
        <v>2326</v>
      </c>
      <c r="L1168" t="str">
        <f t="shared" si="18"/>
        <v>岩手県奥州市衣川大石ヶ沢</v>
      </c>
      <c r="M1168">
        <v>0</v>
      </c>
      <c r="N1168">
        <v>0</v>
      </c>
      <c r="O1168">
        <v>0</v>
      </c>
      <c r="P1168">
        <v>0</v>
      </c>
      <c r="Q1168">
        <v>0</v>
      </c>
      <c r="R1168">
        <v>0</v>
      </c>
    </row>
    <row r="1169" spans="1:18" x14ac:dyDescent="0.15">
      <c r="A1169">
        <v>3215</v>
      </c>
      <c r="B1169">
        <v>2943</v>
      </c>
      <c r="C1169">
        <v>294406</v>
      </c>
      <c r="D1169" s="47" t="s">
        <v>5593</v>
      </c>
      <c r="E1169" t="s">
        <v>67</v>
      </c>
      <c r="F1169" t="s">
        <v>2227</v>
      </c>
      <c r="G1169" t="s">
        <v>2327</v>
      </c>
      <c r="H1169" t="s">
        <v>70</v>
      </c>
      <c r="I1169" t="s">
        <v>2228</v>
      </c>
      <c r="J1169" t="s">
        <v>2328</v>
      </c>
      <c r="L1169" t="str">
        <f t="shared" si="18"/>
        <v>岩手県奥州市衣川大坂</v>
      </c>
      <c r="M1169">
        <v>0</v>
      </c>
      <c r="N1169">
        <v>0</v>
      </c>
      <c r="O1169">
        <v>0</v>
      </c>
      <c r="P1169">
        <v>0</v>
      </c>
      <c r="Q1169">
        <v>0</v>
      </c>
      <c r="R1169">
        <v>0</v>
      </c>
    </row>
    <row r="1170" spans="1:18" x14ac:dyDescent="0.15">
      <c r="A1170">
        <v>3215</v>
      </c>
      <c r="B1170">
        <v>2943</v>
      </c>
      <c r="C1170">
        <v>294308</v>
      </c>
      <c r="D1170" s="47" t="s">
        <v>5594</v>
      </c>
      <c r="E1170" t="s">
        <v>67</v>
      </c>
      <c r="F1170" t="s">
        <v>2227</v>
      </c>
      <c r="G1170" t="s">
        <v>2329</v>
      </c>
      <c r="H1170" t="s">
        <v>70</v>
      </c>
      <c r="I1170" t="s">
        <v>2228</v>
      </c>
      <c r="J1170" t="s">
        <v>2330</v>
      </c>
      <c r="L1170" t="str">
        <f t="shared" si="18"/>
        <v>岩手県奥州市衣川大平</v>
      </c>
      <c r="M1170">
        <v>0</v>
      </c>
      <c r="N1170">
        <v>0</v>
      </c>
      <c r="O1170">
        <v>0</v>
      </c>
      <c r="P1170">
        <v>0</v>
      </c>
      <c r="Q1170">
        <v>0</v>
      </c>
      <c r="R1170">
        <v>0</v>
      </c>
    </row>
    <row r="1171" spans="1:18" x14ac:dyDescent="0.15">
      <c r="A1171">
        <v>3215</v>
      </c>
      <c r="B1171">
        <v>2943</v>
      </c>
      <c r="C1171">
        <v>294419</v>
      </c>
      <c r="D1171" s="47" t="s">
        <v>5595</v>
      </c>
      <c r="E1171" t="s">
        <v>67</v>
      </c>
      <c r="F1171" t="s">
        <v>2227</v>
      </c>
      <c r="G1171" t="s">
        <v>2331</v>
      </c>
      <c r="H1171" t="s">
        <v>70</v>
      </c>
      <c r="I1171" t="s">
        <v>2228</v>
      </c>
      <c r="J1171" t="s">
        <v>2332</v>
      </c>
      <c r="L1171" t="str">
        <f t="shared" si="18"/>
        <v>岩手県奥州市衣川大面</v>
      </c>
      <c r="M1171">
        <v>0</v>
      </c>
      <c r="N1171">
        <v>0</v>
      </c>
      <c r="O1171">
        <v>0</v>
      </c>
      <c r="P1171">
        <v>0</v>
      </c>
      <c r="Q1171">
        <v>0</v>
      </c>
      <c r="R1171">
        <v>0</v>
      </c>
    </row>
    <row r="1172" spans="1:18" x14ac:dyDescent="0.15">
      <c r="A1172">
        <v>3215</v>
      </c>
      <c r="B1172">
        <v>2943</v>
      </c>
      <c r="C1172">
        <v>294347</v>
      </c>
      <c r="D1172" s="47" t="s">
        <v>5596</v>
      </c>
      <c r="E1172" t="s">
        <v>67</v>
      </c>
      <c r="F1172" t="s">
        <v>2227</v>
      </c>
      <c r="G1172" t="s">
        <v>2333</v>
      </c>
      <c r="H1172" t="s">
        <v>70</v>
      </c>
      <c r="I1172" t="s">
        <v>2228</v>
      </c>
      <c r="J1172" t="s">
        <v>2334</v>
      </c>
      <c r="L1172" t="str">
        <f t="shared" si="18"/>
        <v>岩手県奥州市衣川大西</v>
      </c>
      <c r="M1172">
        <v>0</v>
      </c>
      <c r="N1172">
        <v>0</v>
      </c>
      <c r="O1172">
        <v>0</v>
      </c>
      <c r="P1172">
        <v>0</v>
      </c>
      <c r="Q1172">
        <v>0</v>
      </c>
      <c r="R1172">
        <v>0</v>
      </c>
    </row>
    <row r="1173" spans="1:18" x14ac:dyDescent="0.15">
      <c r="A1173">
        <v>3215</v>
      </c>
      <c r="B1173">
        <v>2943</v>
      </c>
      <c r="C1173">
        <v>294488</v>
      </c>
      <c r="D1173" s="47" t="s">
        <v>5597</v>
      </c>
      <c r="E1173" t="s">
        <v>67</v>
      </c>
      <c r="F1173" t="s">
        <v>2227</v>
      </c>
      <c r="G1173" t="s">
        <v>2335</v>
      </c>
      <c r="H1173" t="s">
        <v>70</v>
      </c>
      <c r="I1173" t="s">
        <v>2228</v>
      </c>
      <c r="J1173" t="s">
        <v>2336</v>
      </c>
      <c r="L1173" t="str">
        <f t="shared" si="18"/>
        <v>岩手県奥州市衣川大原</v>
      </c>
      <c r="M1173">
        <v>0</v>
      </c>
      <c r="N1173">
        <v>0</v>
      </c>
      <c r="O1173">
        <v>0</v>
      </c>
      <c r="P1173">
        <v>0</v>
      </c>
      <c r="Q1173">
        <v>0</v>
      </c>
      <c r="R1173">
        <v>0</v>
      </c>
    </row>
    <row r="1174" spans="1:18" x14ac:dyDescent="0.15">
      <c r="A1174">
        <v>3215</v>
      </c>
      <c r="B1174">
        <v>2943</v>
      </c>
      <c r="C1174">
        <v>294487</v>
      </c>
      <c r="D1174" s="47" t="s">
        <v>5598</v>
      </c>
      <c r="E1174" t="s">
        <v>67</v>
      </c>
      <c r="F1174" t="s">
        <v>2227</v>
      </c>
      <c r="G1174" t="s">
        <v>2337</v>
      </c>
      <c r="H1174" t="s">
        <v>70</v>
      </c>
      <c r="I1174" t="s">
        <v>2228</v>
      </c>
      <c r="J1174" t="s">
        <v>2338</v>
      </c>
      <c r="L1174" t="str">
        <f t="shared" si="18"/>
        <v>岩手県奥州市衣川大原山</v>
      </c>
      <c r="M1174">
        <v>0</v>
      </c>
      <c r="N1174">
        <v>0</v>
      </c>
      <c r="O1174">
        <v>0</v>
      </c>
      <c r="P1174">
        <v>0</v>
      </c>
      <c r="Q1174">
        <v>0</v>
      </c>
      <c r="R1174">
        <v>0</v>
      </c>
    </row>
    <row r="1175" spans="1:18" x14ac:dyDescent="0.15">
      <c r="A1175">
        <v>3215</v>
      </c>
      <c r="B1175">
        <v>2943</v>
      </c>
      <c r="C1175">
        <v>294383</v>
      </c>
      <c r="D1175" s="47" t="s">
        <v>5599</v>
      </c>
      <c r="E1175" t="s">
        <v>67</v>
      </c>
      <c r="F1175" t="s">
        <v>2227</v>
      </c>
      <c r="G1175" t="s">
        <v>2339</v>
      </c>
      <c r="H1175" t="s">
        <v>70</v>
      </c>
      <c r="I1175" t="s">
        <v>2228</v>
      </c>
      <c r="J1175" t="s">
        <v>2340</v>
      </c>
      <c r="L1175" t="str">
        <f t="shared" si="18"/>
        <v>岩手県奥州市衣川沖の野</v>
      </c>
      <c r="M1175">
        <v>0</v>
      </c>
      <c r="N1175">
        <v>0</v>
      </c>
      <c r="O1175">
        <v>0</v>
      </c>
      <c r="P1175">
        <v>0</v>
      </c>
      <c r="Q1175">
        <v>0</v>
      </c>
      <c r="R1175">
        <v>0</v>
      </c>
    </row>
    <row r="1176" spans="1:18" x14ac:dyDescent="0.15">
      <c r="A1176">
        <v>3215</v>
      </c>
      <c r="B1176">
        <v>2943</v>
      </c>
      <c r="C1176">
        <v>294435</v>
      </c>
      <c r="D1176" s="47" t="s">
        <v>5600</v>
      </c>
      <c r="E1176" t="s">
        <v>67</v>
      </c>
      <c r="F1176" t="s">
        <v>2227</v>
      </c>
      <c r="G1176" t="s">
        <v>2341</v>
      </c>
      <c r="H1176" t="s">
        <v>70</v>
      </c>
      <c r="I1176" t="s">
        <v>2228</v>
      </c>
      <c r="J1176" t="s">
        <v>2342</v>
      </c>
      <c r="L1176" t="str">
        <f t="shared" si="18"/>
        <v>岩手県奥州市衣川押切</v>
      </c>
      <c r="M1176">
        <v>0</v>
      </c>
      <c r="N1176">
        <v>0</v>
      </c>
      <c r="O1176">
        <v>0</v>
      </c>
      <c r="P1176">
        <v>0</v>
      </c>
      <c r="Q1176">
        <v>0</v>
      </c>
      <c r="R1176">
        <v>0</v>
      </c>
    </row>
    <row r="1177" spans="1:18" x14ac:dyDescent="0.15">
      <c r="A1177">
        <v>3215</v>
      </c>
      <c r="B1177">
        <v>2943</v>
      </c>
      <c r="C1177">
        <v>294454</v>
      </c>
      <c r="D1177" s="47" t="s">
        <v>5601</v>
      </c>
      <c r="E1177" t="s">
        <v>67</v>
      </c>
      <c r="F1177" t="s">
        <v>2227</v>
      </c>
      <c r="G1177" t="s">
        <v>2343</v>
      </c>
      <c r="H1177" t="s">
        <v>70</v>
      </c>
      <c r="I1177" t="s">
        <v>2228</v>
      </c>
      <c r="J1177" t="s">
        <v>2344</v>
      </c>
      <c r="L1177" t="str">
        <f t="shared" si="18"/>
        <v>岩手県奥州市衣川表</v>
      </c>
      <c r="M1177">
        <v>0</v>
      </c>
      <c r="N1177">
        <v>0</v>
      </c>
      <c r="O1177">
        <v>0</v>
      </c>
      <c r="P1177">
        <v>0</v>
      </c>
      <c r="Q1177">
        <v>0</v>
      </c>
      <c r="R1177">
        <v>0</v>
      </c>
    </row>
    <row r="1178" spans="1:18" x14ac:dyDescent="0.15">
      <c r="A1178">
        <v>3215</v>
      </c>
      <c r="B1178">
        <v>2943</v>
      </c>
      <c r="C1178">
        <v>294386</v>
      </c>
      <c r="D1178" s="47" t="s">
        <v>5602</v>
      </c>
      <c r="E1178" t="s">
        <v>67</v>
      </c>
      <c r="F1178" t="s">
        <v>2227</v>
      </c>
      <c r="G1178" t="s">
        <v>2345</v>
      </c>
      <c r="H1178" t="s">
        <v>70</v>
      </c>
      <c r="I1178" t="s">
        <v>2228</v>
      </c>
      <c r="J1178" t="s">
        <v>2346</v>
      </c>
      <c r="L1178" t="str">
        <f t="shared" si="18"/>
        <v>岩手県奥州市衣川女石</v>
      </c>
      <c r="M1178">
        <v>0</v>
      </c>
      <c r="N1178">
        <v>0</v>
      </c>
      <c r="O1178">
        <v>0</v>
      </c>
      <c r="P1178">
        <v>0</v>
      </c>
      <c r="Q1178">
        <v>0</v>
      </c>
      <c r="R1178">
        <v>0</v>
      </c>
    </row>
    <row r="1179" spans="1:18" x14ac:dyDescent="0.15">
      <c r="A1179">
        <v>3215</v>
      </c>
      <c r="B1179">
        <v>2943</v>
      </c>
      <c r="C1179">
        <v>294326</v>
      </c>
      <c r="D1179" s="47" t="s">
        <v>5603</v>
      </c>
      <c r="E1179" t="s">
        <v>67</v>
      </c>
      <c r="F1179" t="s">
        <v>2227</v>
      </c>
      <c r="G1179" t="s">
        <v>2347</v>
      </c>
      <c r="H1179" t="s">
        <v>70</v>
      </c>
      <c r="I1179" t="s">
        <v>2228</v>
      </c>
      <c r="J1179" t="s">
        <v>2348</v>
      </c>
      <c r="L1179" t="str">
        <f t="shared" si="18"/>
        <v>岩手県奥州市衣川懸田</v>
      </c>
      <c r="M1179">
        <v>0</v>
      </c>
      <c r="N1179">
        <v>0</v>
      </c>
      <c r="O1179">
        <v>0</v>
      </c>
      <c r="P1179">
        <v>0</v>
      </c>
      <c r="Q1179">
        <v>0</v>
      </c>
      <c r="R1179">
        <v>0</v>
      </c>
    </row>
    <row r="1180" spans="1:18" x14ac:dyDescent="0.15">
      <c r="A1180">
        <v>3215</v>
      </c>
      <c r="B1180">
        <v>2943</v>
      </c>
      <c r="C1180">
        <v>294452</v>
      </c>
      <c r="D1180" s="47" t="s">
        <v>5604</v>
      </c>
      <c r="E1180" t="s">
        <v>67</v>
      </c>
      <c r="F1180" t="s">
        <v>2227</v>
      </c>
      <c r="G1180" t="s">
        <v>2349</v>
      </c>
      <c r="H1180" t="s">
        <v>70</v>
      </c>
      <c r="I1180" t="s">
        <v>2228</v>
      </c>
      <c r="J1180" t="s">
        <v>2350</v>
      </c>
      <c r="L1180" t="str">
        <f t="shared" si="18"/>
        <v>岩手県奥州市衣川月山</v>
      </c>
      <c r="M1180">
        <v>0</v>
      </c>
      <c r="N1180">
        <v>0</v>
      </c>
      <c r="O1180">
        <v>0</v>
      </c>
      <c r="P1180">
        <v>0</v>
      </c>
      <c r="Q1180">
        <v>0</v>
      </c>
      <c r="R1180">
        <v>0</v>
      </c>
    </row>
    <row r="1181" spans="1:18" x14ac:dyDescent="0.15">
      <c r="A1181">
        <v>3215</v>
      </c>
      <c r="B1181">
        <v>2943</v>
      </c>
      <c r="C1181">
        <v>294388</v>
      </c>
      <c r="D1181" s="47" t="s">
        <v>5605</v>
      </c>
      <c r="E1181" t="s">
        <v>67</v>
      </c>
      <c r="F1181" t="s">
        <v>2227</v>
      </c>
      <c r="G1181" t="s">
        <v>2351</v>
      </c>
      <c r="H1181" t="s">
        <v>70</v>
      </c>
      <c r="I1181" t="s">
        <v>2228</v>
      </c>
      <c r="J1181" t="s">
        <v>2352</v>
      </c>
      <c r="L1181" t="str">
        <f t="shared" si="18"/>
        <v>岩手県奥州市衣川上大森</v>
      </c>
      <c r="M1181">
        <v>0</v>
      </c>
      <c r="N1181">
        <v>0</v>
      </c>
      <c r="O1181">
        <v>0</v>
      </c>
      <c r="P1181">
        <v>0</v>
      </c>
      <c r="Q1181">
        <v>0</v>
      </c>
      <c r="R1181">
        <v>0</v>
      </c>
    </row>
    <row r="1182" spans="1:18" x14ac:dyDescent="0.15">
      <c r="A1182">
        <v>3215</v>
      </c>
      <c r="B1182">
        <v>2943</v>
      </c>
      <c r="C1182">
        <v>294474</v>
      </c>
      <c r="D1182" s="47" t="s">
        <v>5606</v>
      </c>
      <c r="E1182" t="s">
        <v>67</v>
      </c>
      <c r="F1182" t="s">
        <v>2227</v>
      </c>
      <c r="G1182" t="s">
        <v>2353</v>
      </c>
      <c r="H1182" t="s">
        <v>70</v>
      </c>
      <c r="I1182" t="s">
        <v>2228</v>
      </c>
      <c r="J1182" t="s">
        <v>2354</v>
      </c>
      <c r="L1182" t="str">
        <f t="shared" si="18"/>
        <v>岩手県奥州市衣川上河内</v>
      </c>
      <c r="M1182">
        <v>0</v>
      </c>
      <c r="N1182">
        <v>0</v>
      </c>
      <c r="O1182">
        <v>0</v>
      </c>
      <c r="P1182">
        <v>0</v>
      </c>
      <c r="Q1182">
        <v>0</v>
      </c>
      <c r="R1182">
        <v>0</v>
      </c>
    </row>
    <row r="1183" spans="1:18" x14ac:dyDescent="0.15">
      <c r="A1183">
        <v>3215</v>
      </c>
      <c r="B1183">
        <v>2943</v>
      </c>
      <c r="C1183">
        <v>294411</v>
      </c>
      <c r="D1183" s="47" t="s">
        <v>5607</v>
      </c>
      <c r="E1183" t="s">
        <v>67</v>
      </c>
      <c r="F1183" t="s">
        <v>2227</v>
      </c>
      <c r="G1183" t="s">
        <v>2355</v>
      </c>
      <c r="H1183" t="s">
        <v>70</v>
      </c>
      <c r="I1183" t="s">
        <v>2228</v>
      </c>
      <c r="J1183" t="s">
        <v>2356</v>
      </c>
      <c r="L1183" t="str">
        <f t="shared" si="18"/>
        <v>岩手県奥州市衣川上小路</v>
      </c>
      <c r="M1183">
        <v>0</v>
      </c>
      <c r="N1183">
        <v>0</v>
      </c>
      <c r="O1183">
        <v>0</v>
      </c>
      <c r="P1183">
        <v>0</v>
      </c>
      <c r="Q1183">
        <v>0</v>
      </c>
      <c r="R1183">
        <v>0</v>
      </c>
    </row>
    <row r="1184" spans="1:18" x14ac:dyDescent="0.15">
      <c r="A1184">
        <v>3215</v>
      </c>
      <c r="B1184">
        <v>2943</v>
      </c>
      <c r="C1184">
        <v>294491</v>
      </c>
      <c r="D1184" s="47" t="s">
        <v>5608</v>
      </c>
      <c r="E1184" t="s">
        <v>67</v>
      </c>
      <c r="F1184" t="s">
        <v>2227</v>
      </c>
      <c r="G1184" t="s">
        <v>2357</v>
      </c>
      <c r="H1184" t="s">
        <v>70</v>
      </c>
      <c r="I1184" t="s">
        <v>2228</v>
      </c>
      <c r="J1184" t="s">
        <v>2358</v>
      </c>
      <c r="L1184" t="str">
        <f t="shared" si="18"/>
        <v>岩手県奥州市衣川上立沢</v>
      </c>
      <c r="M1184">
        <v>0</v>
      </c>
      <c r="N1184">
        <v>0</v>
      </c>
      <c r="O1184">
        <v>0</v>
      </c>
      <c r="P1184">
        <v>0</v>
      </c>
      <c r="Q1184">
        <v>0</v>
      </c>
      <c r="R1184">
        <v>0</v>
      </c>
    </row>
    <row r="1185" spans="1:18" x14ac:dyDescent="0.15">
      <c r="A1185">
        <v>3215</v>
      </c>
      <c r="B1185">
        <v>2943</v>
      </c>
      <c r="C1185">
        <v>294329</v>
      </c>
      <c r="D1185" s="47" t="s">
        <v>5609</v>
      </c>
      <c r="E1185" t="s">
        <v>67</v>
      </c>
      <c r="F1185" t="s">
        <v>2227</v>
      </c>
      <c r="G1185" t="s">
        <v>2359</v>
      </c>
      <c r="H1185" t="s">
        <v>70</v>
      </c>
      <c r="I1185" t="s">
        <v>2228</v>
      </c>
      <c r="J1185" t="s">
        <v>2360</v>
      </c>
      <c r="L1185" t="str">
        <f t="shared" si="18"/>
        <v>岩手県奥州市衣川上寺田</v>
      </c>
      <c r="M1185">
        <v>0</v>
      </c>
      <c r="N1185">
        <v>0</v>
      </c>
      <c r="O1185">
        <v>0</v>
      </c>
      <c r="P1185">
        <v>0</v>
      </c>
      <c r="Q1185">
        <v>0</v>
      </c>
      <c r="R1185">
        <v>0</v>
      </c>
    </row>
    <row r="1186" spans="1:18" x14ac:dyDescent="0.15">
      <c r="A1186">
        <v>3215</v>
      </c>
      <c r="B1186">
        <v>2943</v>
      </c>
      <c r="C1186">
        <v>294437</v>
      </c>
      <c r="D1186" s="47" t="s">
        <v>5610</v>
      </c>
      <c r="E1186" t="s">
        <v>67</v>
      </c>
      <c r="F1186" t="s">
        <v>2227</v>
      </c>
      <c r="G1186" t="s">
        <v>2361</v>
      </c>
      <c r="H1186" t="s">
        <v>70</v>
      </c>
      <c r="I1186" t="s">
        <v>2228</v>
      </c>
      <c r="J1186" t="s">
        <v>2362</v>
      </c>
      <c r="L1186" t="str">
        <f t="shared" si="18"/>
        <v>岩手県奥州市衣川唐金</v>
      </c>
      <c r="M1186">
        <v>0</v>
      </c>
      <c r="N1186">
        <v>0</v>
      </c>
      <c r="O1186">
        <v>0</v>
      </c>
      <c r="P1186">
        <v>0</v>
      </c>
      <c r="Q1186">
        <v>0</v>
      </c>
      <c r="R1186">
        <v>0</v>
      </c>
    </row>
    <row r="1187" spans="1:18" x14ac:dyDescent="0.15">
      <c r="A1187">
        <v>3215</v>
      </c>
      <c r="B1187">
        <v>2943</v>
      </c>
      <c r="C1187">
        <v>294446</v>
      </c>
      <c r="D1187" s="47" t="s">
        <v>5611</v>
      </c>
      <c r="E1187" t="s">
        <v>67</v>
      </c>
      <c r="F1187" t="s">
        <v>2227</v>
      </c>
      <c r="G1187" t="s">
        <v>2363</v>
      </c>
      <c r="H1187" t="s">
        <v>70</v>
      </c>
      <c r="I1187" t="s">
        <v>2228</v>
      </c>
      <c r="J1187" t="s">
        <v>2364</v>
      </c>
      <c r="L1187" t="str">
        <f t="shared" si="18"/>
        <v>岩手県奥州市衣川川端</v>
      </c>
      <c r="M1187">
        <v>0</v>
      </c>
      <c r="N1187">
        <v>0</v>
      </c>
      <c r="O1187">
        <v>0</v>
      </c>
      <c r="P1187">
        <v>0</v>
      </c>
      <c r="Q1187">
        <v>0</v>
      </c>
      <c r="R1187">
        <v>0</v>
      </c>
    </row>
    <row r="1188" spans="1:18" x14ac:dyDescent="0.15">
      <c r="A1188">
        <v>3215</v>
      </c>
      <c r="B1188">
        <v>2943</v>
      </c>
      <c r="C1188">
        <v>294407</v>
      </c>
      <c r="D1188" s="47" t="s">
        <v>5612</v>
      </c>
      <c r="E1188" t="s">
        <v>67</v>
      </c>
      <c r="F1188" t="s">
        <v>2227</v>
      </c>
      <c r="G1188" t="s">
        <v>2365</v>
      </c>
      <c r="H1188" t="s">
        <v>70</v>
      </c>
      <c r="I1188" t="s">
        <v>2228</v>
      </c>
      <c r="J1188" t="s">
        <v>2366</v>
      </c>
      <c r="L1188" t="str">
        <f t="shared" si="18"/>
        <v>岩手県奥州市衣川金成</v>
      </c>
      <c r="M1188">
        <v>0</v>
      </c>
      <c r="N1188">
        <v>0</v>
      </c>
      <c r="O1188">
        <v>0</v>
      </c>
      <c r="P1188">
        <v>0</v>
      </c>
      <c r="Q1188">
        <v>0</v>
      </c>
      <c r="R1188">
        <v>0</v>
      </c>
    </row>
    <row r="1189" spans="1:18" x14ac:dyDescent="0.15">
      <c r="A1189">
        <v>3215</v>
      </c>
      <c r="B1189">
        <v>2943</v>
      </c>
      <c r="C1189">
        <v>294303</v>
      </c>
      <c r="D1189" s="47" t="s">
        <v>5613</v>
      </c>
      <c r="E1189" t="s">
        <v>67</v>
      </c>
      <c r="F1189" t="s">
        <v>2227</v>
      </c>
      <c r="G1189" t="s">
        <v>2367</v>
      </c>
      <c r="H1189" t="s">
        <v>70</v>
      </c>
      <c r="I1189" t="s">
        <v>2228</v>
      </c>
      <c r="J1189" t="s">
        <v>2368</v>
      </c>
      <c r="L1189" t="str">
        <f t="shared" si="18"/>
        <v>岩手県奥州市衣川衣原</v>
      </c>
      <c r="M1189">
        <v>0</v>
      </c>
      <c r="N1189">
        <v>0</v>
      </c>
      <c r="O1189">
        <v>0</v>
      </c>
      <c r="P1189">
        <v>0</v>
      </c>
      <c r="Q1189">
        <v>0</v>
      </c>
      <c r="R1189">
        <v>0</v>
      </c>
    </row>
    <row r="1190" spans="1:18" x14ac:dyDescent="0.15">
      <c r="A1190">
        <v>3215</v>
      </c>
      <c r="B1190">
        <v>2943</v>
      </c>
      <c r="C1190">
        <v>294353</v>
      </c>
      <c r="D1190" s="47" t="s">
        <v>5614</v>
      </c>
      <c r="E1190" t="s">
        <v>67</v>
      </c>
      <c r="F1190" t="s">
        <v>2227</v>
      </c>
      <c r="G1190" t="s">
        <v>2369</v>
      </c>
      <c r="H1190" t="s">
        <v>70</v>
      </c>
      <c r="I1190" t="s">
        <v>2228</v>
      </c>
      <c r="J1190" t="s">
        <v>2370</v>
      </c>
      <c r="L1190" t="str">
        <f t="shared" si="18"/>
        <v>岩手県奥州市衣川旧殿</v>
      </c>
      <c r="M1190">
        <v>0</v>
      </c>
      <c r="N1190">
        <v>0</v>
      </c>
      <c r="O1190">
        <v>0</v>
      </c>
      <c r="P1190">
        <v>0</v>
      </c>
      <c r="Q1190">
        <v>0</v>
      </c>
      <c r="R1190">
        <v>0</v>
      </c>
    </row>
    <row r="1191" spans="1:18" x14ac:dyDescent="0.15">
      <c r="A1191">
        <v>3215</v>
      </c>
      <c r="B1191">
        <v>2943</v>
      </c>
      <c r="C1191">
        <v>294375</v>
      </c>
      <c r="D1191" s="47" t="s">
        <v>5615</v>
      </c>
      <c r="E1191" t="s">
        <v>67</v>
      </c>
      <c r="F1191" t="s">
        <v>2227</v>
      </c>
      <c r="G1191" t="s">
        <v>2371</v>
      </c>
      <c r="H1191" t="s">
        <v>70</v>
      </c>
      <c r="I1191" t="s">
        <v>2228</v>
      </c>
      <c r="J1191" t="s">
        <v>2372</v>
      </c>
      <c r="L1191" t="str">
        <f t="shared" si="18"/>
        <v>岩手県奥州市衣川鞍掛</v>
      </c>
      <c r="M1191">
        <v>0</v>
      </c>
      <c r="N1191">
        <v>0</v>
      </c>
      <c r="O1191">
        <v>0</v>
      </c>
      <c r="P1191">
        <v>0</v>
      </c>
      <c r="Q1191">
        <v>0</v>
      </c>
      <c r="R1191">
        <v>0</v>
      </c>
    </row>
    <row r="1192" spans="1:18" x14ac:dyDescent="0.15">
      <c r="A1192">
        <v>3215</v>
      </c>
      <c r="B1192">
        <v>2943</v>
      </c>
      <c r="C1192">
        <v>294424</v>
      </c>
      <c r="D1192" s="47" t="s">
        <v>5616</v>
      </c>
      <c r="E1192" t="s">
        <v>67</v>
      </c>
      <c r="F1192" t="s">
        <v>2227</v>
      </c>
      <c r="G1192" t="s">
        <v>2373</v>
      </c>
      <c r="H1192" t="s">
        <v>70</v>
      </c>
      <c r="I1192" t="s">
        <v>2228</v>
      </c>
      <c r="J1192" t="s">
        <v>2374</v>
      </c>
      <c r="L1192" t="str">
        <f t="shared" si="18"/>
        <v>岩手県奥州市衣川九輪堂</v>
      </c>
      <c r="M1192">
        <v>0</v>
      </c>
      <c r="N1192">
        <v>0</v>
      </c>
      <c r="O1192">
        <v>0</v>
      </c>
      <c r="P1192">
        <v>0</v>
      </c>
      <c r="Q1192">
        <v>0</v>
      </c>
      <c r="R1192">
        <v>0</v>
      </c>
    </row>
    <row r="1193" spans="1:18" x14ac:dyDescent="0.15">
      <c r="A1193">
        <v>3215</v>
      </c>
      <c r="B1193">
        <v>2943</v>
      </c>
      <c r="C1193">
        <v>294405</v>
      </c>
      <c r="D1193" s="47" t="s">
        <v>5617</v>
      </c>
      <c r="E1193" t="s">
        <v>67</v>
      </c>
      <c r="F1193" t="s">
        <v>2227</v>
      </c>
      <c r="G1193" t="s">
        <v>2375</v>
      </c>
      <c r="H1193" t="s">
        <v>70</v>
      </c>
      <c r="I1193" t="s">
        <v>2228</v>
      </c>
      <c r="J1193" t="s">
        <v>2376</v>
      </c>
      <c r="L1193" t="str">
        <f t="shared" si="18"/>
        <v>岩手県奥州市衣川桑木谷地</v>
      </c>
      <c r="M1193">
        <v>0</v>
      </c>
      <c r="N1193">
        <v>0</v>
      </c>
      <c r="O1193">
        <v>0</v>
      </c>
      <c r="P1193">
        <v>0</v>
      </c>
      <c r="Q1193">
        <v>0</v>
      </c>
      <c r="R1193">
        <v>0</v>
      </c>
    </row>
    <row r="1194" spans="1:18" x14ac:dyDescent="0.15">
      <c r="A1194">
        <v>3215</v>
      </c>
      <c r="B1194">
        <v>2943</v>
      </c>
      <c r="C1194">
        <v>294317</v>
      </c>
      <c r="D1194" s="47" t="s">
        <v>5618</v>
      </c>
      <c r="E1194" t="s">
        <v>67</v>
      </c>
      <c r="F1194" t="s">
        <v>2227</v>
      </c>
      <c r="G1194" t="s">
        <v>2377</v>
      </c>
      <c r="H1194" t="s">
        <v>70</v>
      </c>
      <c r="I1194" t="s">
        <v>2228</v>
      </c>
      <c r="J1194" t="s">
        <v>2378</v>
      </c>
      <c r="L1194" t="str">
        <f t="shared" si="18"/>
        <v>岩手県奥州市衣川桑畑</v>
      </c>
      <c r="M1194">
        <v>0</v>
      </c>
      <c r="N1194">
        <v>0</v>
      </c>
      <c r="O1194">
        <v>0</v>
      </c>
      <c r="P1194">
        <v>0</v>
      </c>
      <c r="Q1194">
        <v>0</v>
      </c>
      <c r="R1194">
        <v>0</v>
      </c>
    </row>
    <row r="1195" spans="1:18" x14ac:dyDescent="0.15">
      <c r="A1195">
        <v>3215</v>
      </c>
      <c r="B1195">
        <v>2943</v>
      </c>
      <c r="C1195">
        <v>294323</v>
      </c>
      <c r="D1195" s="47" t="s">
        <v>5619</v>
      </c>
      <c r="E1195" t="s">
        <v>67</v>
      </c>
      <c r="F1195" t="s">
        <v>2227</v>
      </c>
      <c r="G1195" t="s">
        <v>2379</v>
      </c>
      <c r="H1195" t="s">
        <v>70</v>
      </c>
      <c r="I1195" t="s">
        <v>2228</v>
      </c>
      <c r="J1195" t="s">
        <v>2380</v>
      </c>
      <c r="L1195" t="str">
        <f t="shared" si="18"/>
        <v>岩手県奥州市衣川小安代</v>
      </c>
      <c r="M1195">
        <v>0</v>
      </c>
      <c r="N1195">
        <v>0</v>
      </c>
      <c r="O1195">
        <v>0</v>
      </c>
      <c r="P1195">
        <v>0</v>
      </c>
      <c r="Q1195">
        <v>0</v>
      </c>
      <c r="R1195">
        <v>0</v>
      </c>
    </row>
    <row r="1196" spans="1:18" x14ac:dyDescent="0.15">
      <c r="A1196">
        <v>3215</v>
      </c>
      <c r="B1196">
        <v>2943</v>
      </c>
      <c r="C1196">
        <v>294306</v>
      </c>
      <c r="D1196" s="47" t="s">
        <v>5620</v>
      </c>
      <c r="E1196" t="s">
        <v>67</v>
      </c>
      <c r="F1196" t="s">
        <v>2227</v>
      </c>
      <c r="G1196" t="s">
        <v>2381</v>
      </c>
      <c r="H1196" t="s">
        <v>70</v>
      </c>
      <c r="I1196" t="s">
        <v>2228</v>
      </c>
      <c r="J1196" t="s">
        <v>2382</v>
      </c>
      <c r="L1196" t="str">
        <f t="shared" si="18"/>
        <v>岩手県奥州市衣川小田</v>
      </c>
      <c r="M1196">
        <v>0</v>
      </c>
      <c r="N1196">
        <v>0</v>
      </c>
      <c r="O1196">
        <v>0</v>
      </c>
      <c r="P1196">
        <v>0</v>
      </c>
      <c r="Q1196">
        <v>0</v>
      </c>
      <c r="R1196">
        <v>0</v>
      </c>
    </row>
    <row r="1197" spans="1:18" x14ac:dyDescent="0.15">
      <c r="A1197">
        <v>3215</v>
      </c>
      <c r="B1197">
        <v>2943</v>
      </c>
      <c r="C1197">
        <v>294432</v>
      </c>
      <c r="D1197" s="47" t="s">
        <v>5621</v>
      </c>
      <c r="E1197" t="s">
        <v>67</v>
      </c>
      <c r="F1197" t="s">
        <v>2227</v>
      </c>
      <c r="G1197" t="s">
        <v>2383</v>
      </c>
      <c r="H1197" t="s">
        <v>70</v>
      </c>
      <c r="I1197" t="s">
        <v>2228</v>
      </c>
      <c r="J1197" t="s">
        <v>2384</v>
      </c>
      <c r="L1197" t="str">
        <f t="shared" si="18"/>
        <v>岩手県奥州市衣川小林</v>
      </c>
      <c r="M1197">
        <v>0</v>
      </c>
      <c r="N1197">
        <v>0</v>
      </c>
      <c r="O1197">
        <v>0</v>
      </c>
      <c r="P1197">
        <v>0</v>
      </c>
      <c r="Q1197">
        <v>0</v>
      </c>
      <c r="R1197">
        <v>0</v>
      </c>
    </row>
    <row r="1198" spans="1:18" x14ac:dyDescent="0.15">
      <c r="A1198">
        <v>3215</v>
      </c>
      <c r="B1198">
        <v>2943</v>
      </c>
      <c r="C1198">
        <v>294362</v>
      </c>
      <c r="D1198" s="47" t="s">
        <v>5622</v>
      </c>
      <c r="E1198" t="s">
        <v>67</v>
      </c>
      <c r="F1198" t="s">
        <v>2227</v>
      </c>
      <c r="G1198" t="s">
        <v>2385</v>
      </c>
      <c r="H1198" t="s">
        <v>70</v>
      </c>
      <c r="I1198" t="s">
        <v>2228</v>
      </c>
      <c r="J1198" t="s">
        <v>2386</v>
      </c>
      <c r="L1198" t="str">
        <f t="shared" si="18"/>
        <v>岩手県奥州市衣川小林山</v>
      </c>
      <c r="M1198">
        <v>0</v>
      </c>
      <c r="N1198">
        <v>0</v>
      </c>
      <c r="O1198">
        <v>0</v>
      </c>
      <c r="P1198">
        <v>0</v>
      </c>
      <c r="Q1198">
        <v>0</v>
      </c>
      <c r="R1198">
        <v>0</v>
      </c>
    </row>
    <row r="1199" spans="1:18" x14ac:dyDescent="0.15">
      <c r="A1199">
        <v>3215</v>
      </c>
      <c r="B1199">
        <v>2943</v>
      </c>
      <c r="C1199">
        <v>294325</v>
      </c>
      <c r="D1199" s="47" t="s">
        <v>5623</v>
      </c>
      <c r="E1199" t="s">
        <v>67</v>
      </c>
      <c r="F1199" t="s">
        <v>2227</v>
      </c>
      <c r="G1199" t="s">
        <v>2387</v>
      </c>
      <c r="H1199" t="s">
        <v>70</v>
      </c>
      <c r="I1199" t="s">
        <v>2228</v>
      </c>
      <c r="J1199" t="s">
        <v>2388</v>
      </c>
      <c r="L1199" t="str">
        <f t="shared" si="18"/>
        <v>岩手県奥州市衣川小正板</v>
      </c>
      <c r="M1199">
        <v>0</v>
      </c>
      <c r="N1199">
        <v>0</v>
      </c>
      <c r="O1199">
        <v>0</v>
      </c>
      <c r="P1199">
        <v>0</v>
      </c>
      <c r="Q1199">
        <v>0</v>
      </c>
      <c r="R1199">
        <v>0</v>
      </c>
    </row>
    <row r="1200" spans="1:18" x14ac:dyDescent="0.15">
      <c r="A1200">
        <v>3215</v>
      </c>
      <c r="B1200">
        <v>2943</v>
      </c>
      <c r="C1200">
        <v>294333</v>
      </c>
      <c r="D1200" s="47" t="s">
        <v>5624</v>
      </c>
      <c r="E1200" t="s">
        <v>67</v>
      </c>
      <c r="F1200" t="s">
        <v>2227</v>
      </c>
      <c r="G1200" t="s">
        <v>2389</v>
      </c>
      <c r="H1200" t="s">
        <v>70</v>
      </c>
      <c r="I1200" t="s">
        <v>2228</v>
      </c>
      <c r="J1200" t="s">
        <v>2390</v>
      </c>
      <c r="L1200" t="str">
        <f t="shared" si="18"/>
        <v>岩手県奥州市衣川駒場</v>
      </c>
      <c r="M1200">
        <v>0</v>
      </c>
      <c r="N1200">
        <v>0</v>
      </c>
      <c r="O1200">
        <v>0</v>
      </c>
      <c r="P1200">
        <v>0</v>
      </c>
      <c r="Q1200">
        <v>0</v>
      </c>
      <c r="R1200">
        <v>0</v>
      </c>
    </row>
    <row r="1201" spans="1:18" x14ac:dyDescent="0.15">
      <c r="A1201">
        <v>3215</v>
      </c>
      <c r="B1201">
        <v>2943</v>
      </c>
      <c r="C1201">
        <v>294344</v>
      </c>
      <c r="D1201" s="47" t="s">
        <v>5625</v>
      </c>
      <c r="E1201" t="s">
        <v>67</v>
      </c>
      <c r="F1201" t="s">
        <v>2227</v>
      </c>
      <c r="G1201" t="s">
        <v>2391</v>
      </c>
      <c r="H1201" t="s">
        <v>70</v>
      </c>
      <c r="I1201" t="s">
        <v>2228</v>
      </c>
      <c r="J1201" t="s">
        <v>2392</v>
      </c>
      <c r="L1201" t="str">
        <f t="shared" si="18"/>
        <v>岩手県奥州市衣川沢田</v>
      </c>
      <c r="M1201">
        <v>0</v>
      </c>
      <c r="N1201">
        <v>0</v>
      </c>
      <c r="O1201">
        <v>0</v>
      </c>
      <c r="P1201">
        <v>0</v>
      </c>
      <c r="Q1201">
        <v>0</v>
      </c>
      <c r="R1201">
        <v>0</v>
      </c>
    </row>
    <row r="1202" spans="1:18" x14ac:dyDescent="0.15">
      <c r="A1202">
        <v>3215</v>
      </c>
      <c r="B1202">
        <v>2943</v>
      </c>
      <c r="C1202">
        <v>294444</v>
      </c>
      <c r="D1202" s="47" t="s">
        <v>5626</v>
      </c>
      <c r="E1202" t="s">
        <v>67</v>
      </c>
      <c r="F1202" t="s">
        <v>2227</v>
      </c>
      <c r="G1202" t="s">
        <v>2393</v>
      </c>
      <c r="H1202" t="s">
        <v>70</v>
      </c>
      <c r="I1202" t="s">
        <v>2228</v>
      </c>
      <c r="J1202" t="s">
        <v>2394</v>
      </c>
      <c r="L1202" t="str">
        <f t="shared" si="18"/>
        <v>岩手県奥州市衣川清水の上</v>
      </c>
      <c r="M1202">
        <v>0</v>
      </c>
      <c r="N1202">
        <v>0</v>
      </c>
      <c r="O1202">
        <v>0</v>
      </c>
      <c r="P1202">
        <v>0</v>
      </c>
      <c r="Q1202">
        <v>0</v>
      </c>
      <c r="R1202">
        <v>0</v>
      </c>
    </row>
    <row r="1203" spans="1:18" x14ac:dyDescent="0.15">
      <c r="A1203">
        <v>3215</v>
      </c>
      <c r="B1203">
        <v>2943</v>
      </c>
      <c r="C1203">
        <v>294387</v>
      </c>
      <c r="D1203" s="47" t="s">
        <v>5627</v>
      </c>
      <c r="E1203" t="s">
        <v>67</v>
      </c>
      <c r="F1203" t="s">
        <v>2227</v>
      </c>
      <c r="G1203" t="s">
        <v>2395</v>
      </c>
      <c r="H1203" t="s">
        <v>70</v>
      </c>
      <c r="I1203" t="s">
        <v>2228</v>
      </c>
      <c r="J1203" t="s">
        <v>2396</v>
      </c>
      <c r="L1203" t="str">
        <f t="shared" si="18"/>
        <v>岩手県奥州市衣川下大森</v>
      </c>
      <c r="M1203">
        <v>0</v>
      </c>
      <c r="N1203">
        <v>0</v>
      </c>
      <c r="O1203">
        <v>0</v>
      </c>
      <c r="P1203">
        <v>0</v>
      </c>
      <c r="Q1203">
        <v>0</v>
      </c>
      <c r="R1203">
        <v>0</v>
      </c>
    </row>
    <row r="1204" spans="1:18" x14ac:dyDescent="0.15">
      <c r="A1204">
        <v>3215</v>
      </c>
      <c r="B1204">
        <v>2943</v>
      </c>
      <c r="C1204">
        <v>294471</v>
      </c>
      <c r="D1204" s="47" t="s">
        <v>5628</v>
      </c>
      <c r="E1204" t="s">
        <v>67</v>
      </c>
      <c r="F1204" t="s">
        <v>2227</v>
      </c>
      <c r="G1204" t="s">
        <v>2397</v>
      </c>
      <c r="H1204" t="s">
        <v>70</v>
      </c>
      <c r="I1204" t="s">
        <v>2228</v>
      </c>
      <c r="J1204" t="s">
        <v>2398</v>
      </c>
      <c r="L1204" t="str">
        <f t="shared" si="18"/>
        <v>岩手県奥州市衣川下河内</v>
      </c>
      <c r="M1204">
        <v>0</v>
      </c>
      <c r="N1204">
        <v>0</v>
      </c>
      <c r="O1204">
        <v>0</v>
      </c>
      <c r="P1204">
        <v>0</v>
      </c>
      <c r="Q1204">
        <v>0</v>
      </c>
      <c r="R1204">
        <v>0</v>
      </c>
    </row>
    <row r="1205" spans="1:18" x14ac:dyDescent="0.15">
      <c r="A1205">
        <v>3215</v>
      </c>
      <c r="B1205">
        <v>2943</v>
      </c>
      <c r="C1205">
        <v>294492</v>
      </c>
      <c r="D1205" s="47" t="s">
        <v>5629</v>
      </c>
      <c r="E1205" t="s">
        <v>67</v>
      </c>
      <c r="F1205" t="s">
        <v>2227</v>
      </c>
      <c r="G1205" t="s">
        <v>2399</v>
      </c>
      <c r="H1205" t="s">
        <v>70</v>
      </c>
      <c r="I1205" t="s">
        <v>2228</v>
      </c>
      <c r="J1205" t="s">
        <v>2400</v>
      </c>
      <c r="L1205" t="str">
        <f t="shared" si="18"/>
        <v>岩手県奥州市衣川下立沢</v>
      </c>
      <c r="M1205">
        <v>0</v>
      </c>
      <c r="N1205">
        <v>0</v>
      </c>
      <c r="O1205">
        <v>0</v>
      </c>
      <c r="P1205">
        <v>0</v>
      </c>
      <c r="Q1205">
        <v>0</v>
      </c>
      <c r="R1205">
        <v>0</v>
      </c>
    </row>
    <row r="1206" spans="1:18" x14ac:dyDescent="0.15">
      <c r="A1206">
        <v>3215</v>
      </c>
      <c r="B1206">
        <v>2943</v>
      </c>
      <c r="C1206">
        <v>294328</v>
      </c>
      <c r="D1206" s="47" t="s">
        <v>5630</v>
      </c>
      <c r="E1206" t="s">
        <v>67</v>
      </c>
      <c r="F1206" t="s">
        <v>2227</v>
      </c>
      <c r="G1206" t="s">
        <v>2401</v>
      </c>
      <c r="H1206" t="s">
        <v>70</v>
      </c>
      <c r="I1206" t="s">
        <v>2228</v>
      </c>
      <c r="J1206" t="s">
        <v>2402</v>
      </c>
      <c r="L1206" t="str">
        <f t="shared" si="18"/>
        <v>岩手県奥州市衣川下寺田</v>
      </c>
      <c r="M1206">
        <v>0</v>
      </c>
      <c r="N1206">
        <v>0</v>
      </c>
      <c r="O1206">
        <v>0</v>
      </c>
      <c r="P1206">
        <v>0</v>
      </c>
      <c r="Q1206">
        <v>0</v>
      </c>
      <c r="R1206">
        <v>0</v>
      </c>
    </row>
    <row r="1207" spans="1:18" x14ac:dyDescent="0.15">
      <c r="A1207">
        <v>3215</v>
      </c>
      <c r="B1207">
        <v>2943</v>
      </c>
      <c r="C1207">
        <v>294378</v>
      </c>
      <c r="D1207" s="47" t="s">
        <v>5631</v>
      </c>
      <c r="E1207" t="s">
        <v>67</v>
      </c>
      <c r="F1207" t="s">
        <v>2227</v>
      </c>
      <c r="G1207" t="s">
        <v>2403</v>
      </c>
      <c r="H1207" t="s">
        <v>70</v>
      </c>
      <c r="I1207" t="s">
        <v>2228</v>
      </c>
      <c r="J1207" t="s">
        <v>2404</v>
      </c>
      <c r="L1207" t="str">
        <f t="shared" si="18"/>
        <v>岩手県奥州市衣川菖蒲平</v>
      </c>
      <c r="M1207">
        <v>0</v>
      </c>
      <c r="N1207">
        <v>0</v>
      </c>
      <c r="O1207">
        <v>0</v>
      </c>
      <c r="P1207">
        <v>0</v>
      </c>
      <c r="Q1207">
        <v>0</v>
      </c>
      <c r="R1207">
        <v>0</v>
      </c>
    </row>
    <row r="1208" spans="1:18" x14ac:dyDescent="0.15">
      <c r="A1208">
        <v>3215</v>
      </c>
      <c r="B1208">
        <v>2943</v>
      </c>
      <c r="C1208">
        <v>294427</v>
      </c>
      <c r="D1208" s="47" t="s">
        <v>5632</v>
      </c>
      <c r="E1208" t="s">
        <v>67</v>
      </c>
      <c r="F1208" t="s">
        <v>2227</v>
      </c>
      <c r="G1208" t="s">
        <v>2405</v>
      </c>
      <c r="H1208" t="s">
        <v>70</v>
      </c>
      <c r="I1208" t="s">
        <v>2228</v>
      </c>
      <c r="J1208" t="s">
        <v>2406</v>
      </c>
      <c r="L1208" t="str">
        <f t="shared" si="18"/>
        <v>岩手県奥州市衣川陣場下</v>
      </c>
      <c r="M1208">
        <v>0</v>
      </c>
      <c r="N1208">
        <v>0</v>
      </c>
      <c r="O1208">
        <v>0</v>
      </c>
      <c r="P1208">
        <v>0</v>
      </c>
      <c r="Q1208">
        <v>0</v>
      </c>
      <c r="R1208">
        <v>0</v>
      </c>
    </row>
    <row r="1209" spans="1:18" x14ac:dyDescent="0.15">
      <c r="A1209">
        <v>3215</v>
      </c>
      <c r="B1209">
        <v>2943</v>
      </c>
      <c r="C1209">
        <v>294348</v>
      </c>
      <c r="D1209" s="47" t="s">
        <v>5633</v>
      </c>
      <c r="E1209" t="s">
        <v>67</v>
      </c>
      <c r="F1209" t="s">
        <v>2227</v>
      </c>
      <c r="G1209" t="s">
        <v>2407</v>
      </c>
      <c r="H1209" t="s">
        <v>70</v>
      </c>
      <c r="I1209" t="s">
        <v>2228</v>
      </c>
      <c r="J1209" t="s">
        <v>2408</v>
      </c>
      <c r="L1209" t="str">
        <f t="shared" si="18"/>
        <v>岩手県奥州市衣川杉野</v>
      </c>
      <c r="M1209">
        <v>0</v>
      </c>
      <c r="N1209">
        <v>0</v>
      </c>
      <c r="O1209">
        <v>0</v>
      </c>
      <c r="P1209">
        <v>0</v>
      </c>
      <c r="Q1209">
        <v>0</v>
      </c>
      <c r="R1209">
        <v>0</v>
      </c>
    </row>
    <row r="1210" spans="1:18" x14ac:dyDescent="0.15">
      <c r="A1210">
        <v>3215</v>
      </c>
      <c r="B1210">
        <v>2943</v>
      </c>
      <c r="C1210">
        <v>294418</v>
      </c>
      <c r="D1210" s="47" t="s">
        <v>5634</v>
      </c>
      <c r="E1210" t="s">
        <v>67</v>
      </c>
      <c r="F1210" t="s">
        <v>2227</v>
      </c>
      <c r="G1210" t="s">
        <v>2409</v>
      </c>
      <c r="H1210" t="s">
        <v>70</v>
      </c>
      <c r="I1210" t="s">
        <v>2228</v>
      </c>
      <c r="J1210" t="s">
        <v>2410</v>
      </c>
      <c r="L1210" t="str">
        <f t="shared" si="18"/>
        <v>岩手県奥州市衣川杉林</v>
      </c>
      <c r="M1210">
        <v>0</v>
      </c>
      <c r="N1210">
        <v>0</v>
      </c>
      <c r="O1210">
        <v>0</v>
      </c>
      <c r="P1210">
        <v>0</v>
      </c>
      <c r="Q1210">
        <v>0</v>
      </c>
      <c r="R1210">
        <v>0</v>
      </c>
    </row>
    <row r="1211" spans="1:18" x14ac:dyDescent="0.15">
      <c r="A1211">
        <v>3215</v>
      </c>
      <c r="B1211">
        <v>2943</v>
      </c>
      <c r="C1211">
        <v>294413</v>
      </c>
      <c r="D1211" s="47" t="s">
        <v>5635</v>
      </c>
      <c r="E1211" t="s">
        <v>67</v>
      </c>
      <c r="F1211" t="s">
        <v>2227</v>
      </c>
      <c r="G1211" t="s">
        <v>2411</v>
      </c>
      <c r="H1211" t="s">
        <v>70</v>
      </c>
      <c r="I1211" t="s">
        <v>2228</v>
      </c>
      <c r="J1211" t="s">
        <v>2412</v>
      </c>
      <c r="L1211" t="str">
        <f t="shared" si="18"/>
        <v>岩手県奥州市衣川堰下</v>
      </c>
      <c r="M1211">
        <v>0</v>
      </c>
      <c r="N1211">
        <v>0</v>
      </c>
      <c r="O1211">
        <v>0</v>
      </c>
      <c r="P1211">
        <v>0</v>
      </c>
      <c r="Q1211">
        <v>0</v>
      </c>
      <c r="R1211">
        <v>0</v>
      </c>
    </row>
    <row r="1212" spans="1:18" x14ac:dyDescent="0.15">
      <c r="A1212">
        <v>3215</v>
      </c>
      <c r="B1212">
        <v>2943</v>
      </c>
      <c r="C1212">
        <v>294382</v>
      </c>
      <c r="D1212" s="47" t="s">
        <v>5636</v>
      </c>
      <c r="E1212" t="s">
        <v>67</v>
      </c>
      <c r="F1212" t="s">
        <v>2227</v>
      </c>
      <c r="G1212" t="s">
        <v>2413</v>
      </c>
      <c r="H1212" t="s">
        <v>70</v>
      </c>
      <c r="I1212" t="s">
        <v>2228</v>
      </c>
      <c r="J1212" t="s">
        <v>2414</v>
      </c>
      <c r="L1212" t="str">
        <f t="shared" si="18"/>
        <v>岩手県奥州市衣川関袋</v>
      </c>
      <c r="M1212">
        <v>0</v>
      </c>
      <c r="N1212">
        <v>0</v>
      </c>
      <c r="O1212">
        <v>0</v>
      </c>
      <c r="P1212">
        <v>0</v>
      </c>
      <c r="Q1212">
        <v>0</v>
      </c>
      <c r="R1212">
        <v>0</v>
      </c>
    </row>
    <row r="1213" spans="1:18" x14ac:dyDescent="0.15">
      <c r="A1213">
        <v>3215</v>
      </c>
      <c r="B1213">
        <v>2943</v>
      </c>
      <c r="C1213">
        <v>294422</v>
      </c>
      <c r="D1213" s="47" t="s">
        <v>5637</v>
      </c>
      <c r="E1213" t="s">
        <v>67</v>
      </c>
      <c r="F1213" t="s">
        <v>2227</v>
      </c>
      <c r="G1213" t="s">
        <v>2415</v>
      </c>
      <c r="H1213" t="s">
        <v>70</v>
      </c>
      <c r="I1213" t="s">
        <v>2228</v>
      </c>
      <c r="J1213" t="s">
        <v>2416</v>
      </c>
      <c r="L1213" t="str">
        <f t="shared" si="18"/>
        <v>岩手県奥州市衣川瀬原</v>
      </c>
      <c r="M1213">
        <v>0</v>
      </c>
      <c r="N1213">
        <v>0</v>
      </c>
      <c r="O1213">
        <v>0</v>
      </c>
      <c r="P1213">
        <v>0</v>
      </c>
      <c r="Q1213">
        <v>0</v>
      </c>
      <c r="R1213">
        <v>0</v>
      </c>
    </row>
    <row r="1214" spans="1:18" x14ac:dyDescent="0.15">
      <c r="A1214">
        <v>3215</v>
      </c>
      <c r="B1214">
        <v>2943</v>
      </c>
      <c r="C1214">
        <v>294423</v>
      </c>
      <c r="D1214" s="47" t="s">
        <v>5638</v>
      </c>
      <c r="E1214" t="s">
        <v>67</v>
      </c>
      <c r="F1214" t="s">
        <v>2227</v>
      </c>
      <c r="G1214" t="s">
        <v>2417</v>
      </c>
      <c r="H1214" t="s">
        <v>70</v>
      </c>
      <c r="I1214" t="s">
        <v>2228</v>
      </c>
      <c r="J1214" t="s">
        <v>2418</v>
      </c>
      <c r="L1214" t="str">
        <f t="shared" si="18"/>
        <v>岩手県奥州市衣川瀬原西浦</v>
      </c>
      <c r="M1214">
        <v>0</v>
      </c>
      <c r="N1214">
        <v>0</v>
      </c>
      <c r="O1214">
        <v>0</v>
      </c>
      <c r="P1214">
        <v>0</v>
      </c>
      <c r="Q1214">
        <v>0</v>
      </c>
      <c r="R1214">
        <v>0</v>
      </c>
    </row>
    <row r="1215" spans="1:18" x14ac:dyDescent="0.15">
      <c r="A1215">
        <v>3215</v>
      </c>
      <c r="B1215">
        <v>2943</v>
      </c>
      <c r="C1215">
        <v>294484</v>
      </c>
      <c r="D1215" s="47" t="s">
        <v>5639</v>
      </c>
      <c r="E1215" t="s">
        <v>67</v>
      </c>
      <c r="F1215" t="s">
        <v>2227</v>
      </c>
      <c r="G1215" t="s">
        <v>2419</v>
      </c>
      <c r="H1215" t="s">
        <v>70</v>
      </c>
      <c r="I1215" t="s">
        <v>2228</v>
      </c>
      <c r="J1215" t="s">
        <v>2420</v>
      </c>
      <c r="L1215" t="str">
        <f t="shared" si="18"/>
        <v>岩手県奥州市衣川噌味</v>
      </c>
      <c r="M1215">
        <v>0</v>
      </c>
      <c r="N1215">
        <v>0</v>
      </c>
      <c r="O1215">
        <v>0</v>
      </c>
      <c r="P1215">
        <v>0</v>
      </c>
      <c r="Q1215">
        <v>0</v>
      </c>
      <c r="R1215">
        <v>0</v>
      </c>
    </row>
    <row r="1216" spans="1:18" x14ac:dyDescent="0.15">
      <c r="A1216">
        <v>3215</v>
      </c>
      <c r="B1216">
        <v>2943</v>
      </c>
      <c r="C1216">
        <v>294304</v>
      </c>
      <c r="D1216" s="47" t="s">
        <v>5640</v>
      </c>
      <c r="E1216" t="s">
        <v>67</v>
      </c>
      <c r="F1216" t="s">
        <v>2227</v>
      </c>
      <c r="G1216" t="s">
        <v>2421</v>
      </c>
      <c r="H1216" t="s">
        <v>70</v>
      </c>
      <c r="I1216" t="s">
        <v>2228</v>
      </c>
      <c r="J1216" t="s">
        <v>2422</v>
      </c>
      <c r="L1216" t="str">
        <f t="shared" si="18"/>
        <v>岩手県奥州市衣川外の沢</v>
      </c>
      <c r="M1216">
        <v>0</v>
      </c>
      <c r="N1216">
        <v>0</v>
      </c>
      <c r="O1216">
        <v>0</v>
      </c>
      <c r="P1216">
        <v>0</v>
      </c>
      <c r="Q1216">
        <v>0</v>
      </c>
      <c r="R1216">
        <v>0</v>
      </c>
    </row>
    <row r="1217" spans="1:18" x14ac:dyDescent="0.15">
      <c r="A1217">
        <v>3215</v>
      </c>
      <c r="B1217">
        <v>2943</v>
      </c>
      <c r="C1217">
        <v>294486</v>
      </c>
      <c r="D1217" s="47" t="s">
        <v>5641</v>
      </c>
      <c r="E1217" t="s">
        <v>67</v>
      </c>
      <c r="F1217" t="s">
        <v>2227</v>
      </c>
      <c r="G1217" t="s">
        <v>2423</v>
      </c>
      <c r="H1217" t="s">
        <v>70</v>
      </c>
      <c r="I1217" t="s">
        <v>2228</v>
      </c>
      <c r="J1217" t="s">
        <v>2424</v>
      </c>
      <c r="L1217" t="str">
        <f t="shared" si="18"/>
        <v>岩手県奥州市衣川鷹の巣</v>
      </c>
      <c r="M1217">
        <v>0</v>
      </c>
      <c r="N1217">
        <v>0</v>
      </c>
      <c r="O1217">
        <v>0</v>
      </c>
      <c r="P1217">
        <v>0</v>
      </c>
      <c r="Q1217">
        <v>0</v>
      </c>
      <c r="R1217">
        <v>0</v>
      </c>
    </row>
    <row r="1218" spans="1:18" x14ac:dyDescent="0.15">
      <c r="A1218">
        <v>3215</v>
      </c>
      <c r="B1218">
        <v>2943</v>
      </c>
      <c r="C1218">
        <v>294342</v>
      </c>
      <c r="D1218" s="47" t="s">
        <v>5642</v>
      </c>
      <c r="E1218" t="s">
        <v>67</v>
      </c>
      <c r="F1218" t="s">
        <v>2227</v>
      </c>
      <c r="G1218" t="s">
        <v>2425</v>
      </c>
      <c r="H1218" t="s">
        <v>70</v>
      </c>
      <c r="I1218" t="s">
        <v>2228</v>
      </c>
      <c r="J1218" t="s">
        <v>2426</v>
      </c>
      <c r="L1218" t="str">
        <f t="shared" si="18"/>
        <v>岩手県奥州市衣川高保呂</v>
      </c>
      <c r="M1218">
        <v>0</v>
      </c>
      <c r="N1218">
        <v>0</v>
      </c>
      <c r="O1218">
        <v>0</v>
      </c>
      <c r="P1218">
        <v>0</v>
      </c>
      <c r="Q1218">
        <v>0</v>
      </c>
      <c r="R1218">
        <v>0</v>
      </c>
    </row>
    <row r="1219" spans="1:18" x14ac:dyDescent="0.15">
      <c r="A1219">
        <v>3215</v>
      </c>
      <c r="B1219">
        <v>2943</v>
      </c>
      <c r="C1219">
        <v>294345</v>
      </c>
      <c r="D1219" s="47" t="s">
        <v>5643</v>
      </c>
      <c r="E1219" t="s">
        <v>67</v>
      </c>
      <c r="F1219" t="s">
        <v>2227</v>
      </c>
      <c r="G1219" t="s">
        <v>2427</v>
      </c>
      <c r="H1219" t="s">
        <v>70</v>
      </c>
      <c r="I1219" t="s">
        <v>2228</v>
      </c>
      <c r="J1219" t="s">
        <v>2428</v>
      </c>
      <c r="L1219" t="str">
        <f t="shared" ref="L1219:L1282" si="19">H1219&amp;I1219&amp;J1219</f>
        <v>岩手県奥州市衣川館城</v>
      </c>
      <c r="M1219">
        <v>0</v>
      </c>
      <c r="N1219">
        <v>0</v>
      </c>
      <c r="O1219">
        <v>0</v>
      </c>
      <c r="P1219">
        <v>0</v>
      </c>
      <c r="Q1219">
        <v>0</v>
      </c>
      <c r="R1219">
        <v>0</v>
      </c>
    </row>
    <row r="1220" spans="1:18" x14ac:dyDescent="0.15">
      <c r="A1220">
        <v>3215</v>
      </c>
      <c r="B1220">
        <v>2943</v>
      </c>
      <c r="C1220">
        <v>294431</v>
      </c>
      <c r="D1220" s="47" t="s">
        <v>5644</v>
      </c>
      <c r="E1220" t="s">
        <v>67</v>
      </c>
      <c r="F1220" t="s">
        <v>2227</v>
      </c>
      <c r="G1220" t="s">
        <v>2429</v>
      </c>
      <c r="H1220" t="s">
        <v>70</v>
      </c>
      <c r="I1220" t="s">
        <v>2228</v>
      </c>
      <c r="J1220" t="s">
        <v>2430</v>
      </c>
      <c r="L1220" t="str">
        <f t="shared" si="19"/>
        <v>岩手県奥州市衣川田中</v>
      </c>
      <c r="M1220">
        <v>0</v>
      </c>
      <c r="N1220">
        <v>0</v>
      </c>
      <c r="O1220">
        <v>0</v>
      </c>
      <c r="P1220">
        <v>0</v>
      </c>
      <c r="Q1220">
        <v>0</v>
      </c>
      <c r="R1220">
        <v>0</v>
      </c>
    </row>
    <row r="1221" spans="1:18" x14ac:dyDescent="0.15">
      <c r="A1221">
        <v>3215</v>
      </c>
      <c r="B1221">
        <v>2943</v>
      </c>
      <c r="C1221">
        <v>294439</v>
      </c>
      <c r="D1221" s="47" t="s">
        <v>5645</v>
      </c>
      <c r="E1221" t="s">
        <v>67</v>
      </c>
      <c r="F1221" t="s">
        <v>2227</v>
      </c>
      <c r="G1221" t="s">
        <v>2431</v>
      </c>
      <c r="H1221" t="s">
        <v>70</v>
      </c>
      <c r="I1221" t="s">
        <v>2228</v>
      </c>
      <c r="J1221" t="s">
        <v>2432</v>
      </c>
      <c r="L1221" t="str">
        <f t="shared" si="19"/>
        <v>岩手県奥州市衣川田中西</v>
      </c>
      <c r="M1221">
        <v>0</v>
      </c>
      <c r="N1221">
        <v>0</v>
      </c>
      <c r="O1221">
        <v>0</v>
      </c>
      <c r="P1221">
        <v>0</v>
      </c>
      <c r="Q1221">
        <v>0</v>
      </c>
      <c r="R1221">
        <v>0</v>
      </c>
    </row>
    <row r="1222" spans="1:18" x14ac:dyDescent="0.15">
      <c r="A1222">
        <v>3215</v>
      </c>
      <c r="B1222">
        <v>2943</v>
      </c>
      <c r="C1222">
        <v>294408</v>
      </c>
      <c r="D1222" s="47" t="s">
        <v>5646</v>
      </c>
      <c r="E1222" t="s">
        <v>67</v>
      </c>
      <c r="F1222" t="s">
        <v>2227</v>
      </c>
      <c r="G1222" t="s">
        <v>2433</v>
      </c>
      <c r="H1222" t="s">
        <v>70</v>
      </c>
      <c r="I1222" t="s">
        <v>2228</v>
      </c>
      <c r="J1222" t="s">
        <v>2434</v>
      </c>
      <c r="L1222" t="str">
        <f t="shared" si="19"/>
        <v>岩手県奥州市衣川土屋</v>
      </c>
      <c r="M1222">
        <v>0</v>
      </c>
      <c r="N1222">
        <v>0</v>
      </c>
      <c r="O1222">
        <v>0</v>
      </c>
      <c r="P1222">
        <v>0</v>
      </c>
      <c r="Q1222">
        <v>0</v>
      </c>
      <c r="R1222">
        <v>0</v>
      </c>
    </row>
    <row r="1223" spans="1:18" x14ac:dyDescent="0.15">
      <c r="A1223">
        <v>3215</v>
      </c>
      <c r="B1223">
        <v>2943</v>
      </c>
      <c r="C1223">
        <v>294404</v>
      </c>
      <c r="D1223" s="47" t="s">
        <v>5647</v>
      </c>
      <c r="E1223" t="s">
        <v>67</v>
      </c>
      <c r="F1223" t="s">
        <v>2227</v>
      </c>
      <c r="G1223" t="s">
        <v>2435</v>
      </c>
      <c r="H1223" t="s">
        <v>70</v>
      </c>
      <c r="I1223" t="s">
        <v>2228</v>
      </c>
      <c r="J1223" t="s">
        <v>2436</v>
      </c>
      <c r="L1223" t="str">
        <f t="shared" si="19"/>
        <v>岩手県奥州市衣川寺袋</v>
      </c>
      <c r="M1223">
        <v>0</v>
      </c>
      <c r="N1223">
        <v>0</v>
      </c>
      <c r="O1223">
        <v>0</v>
      </c>
      <c r="P1223">
        <v>0</v>
      </c>
      <c r="Q1223">
        <v>0</v>
      </c>
      <c r="R1223">
        <v>0</v>
      </c>
    </row>
    <row r="1224" spans="1:18" x14ac:dyDescent="0.15">
      <c r="A1224">
        <v>3215</v>
      </c>
      <c r="B1224">
        <v>2943</v>
      </c>
      <c r="C1224">
        <v>294385</v>
      </c>
      <c r="D1224" s="47" t="s">
        <v>5648</v>
      </c>
      <c r="E1224" t="s">
        <v>67</v>
      </c>
      <c r="F1224" t="s">
        <v>2227</v>
      </c>
      <c r="G1224" t="s">
        <v>2437</v>
      </c>
      <c r="H1224" t="s">
        <v>70</v>
      </c>
      <c r="I1224" t="s">
        <v>2228</v>
      </c>
      <c r="J1224" t="s">
        <v>2438</v>
      </c>
      <c r="L1224" t="str">
        <f t="shared" si="19"/>
        <v>岩手県奥州市衣川富沢</v>
      </c>
      <c r="M1224">
        <v>0</v>
      </c>
      <c r="N1224">
        <v>0</v>
      </c>
      <c r="O1224">
        <v>0</v>
      </c>
      <c r="P1224">
        <v>0</v>
      </c>
      <c r="Q1224">
        <v>0</v>
      </c>
      <c r="R1224">
        <v>0</v>
      </c>
    </row>
    <row r="1225" spans="1:18" x14ac:dyDescent="0.15">
      <c r="A1225">
        <v>3215</v>
      </c>
      <c r="B1225">
        <v>2943</v>
      </c>
      <c r="C1225">
        <v>294412</v>
      </c>
      <c r="D1225" s="47" t="s">
        <v>5649</v>
      </c>
      <c r="E1225" t="s">
        <v>67</v>
      </c>
      <c r="F1225" t="s">
        <v>2227</v>
      </c>
      <c r="G1225" t="s">
        <v>2439</v>
      </c>
      <c r="H1225" t="s">
        <v>70</v>
      </c>
      <c r="I1225" t="s">
        <v>2228</v>
      </c>
      <c r="J1225" t="s">
        <v>2440</v>
      </c>
      <c r="L1225" t="str">
        <f t="shared" si="19"/>
        <v>岩手県奥州市衣川富田</v>
      </c>
      <c r="M1225">
        <v>0</v>
      </c>
      <c r="N1225">
        <v>0</v>
      </c>
      <c r="O1225">
        <v>0</v>
      </c>
      <c r="P1225">
        <v>0</v>
      </c>
      <c r="Q1225">
        <v>0</v>
      </c>
      <c r="R1225">
        <v>0</v>
      </c>
    </row>
    <row r="1226" spans="1:18" x14ac:dyDescent="0.15">
      <c r="A1226">
        <v>3215</v>
      </c>
      <c r="B1226">
        <v>2943</v>
      </c>
      <c r="C1226">
        <v>294417</v>
      </c>
      <c r="D1226" s="47" t="s">
        <v>5650</v>
      </c>
      <c r="E1226" t="s">
        <v>67</v>
      </c>
      <c r="F1226" t="s">
        <v>2227</v>
      </c>
      <c r="G1226" t="s">
        <v>2441</v>
      </c>
      <c r="H1226" t="s">
        <v>70</v>
      </c>
      <c r="I1226" t="s">
        <v>2228</v>
      </c>
      <c r="J1226" t="s">
        <v>2442</v>
      </c>
      <c r="L1226" t="str">
        <f t="shared" si="19"/>
        <v>岩手県奥州市衣川富田前</v>
      </c>
      <c r="M1226">
        <v>0</v>
      </c>
      <c r="N1226">
        <v>0</v>
      </c>
      <c r="O1226">
        <v>0</v>
      </c>
      <c r="P1226">
        <v>0</v>
      </c>
      <c r="Q1226">
        <v>0</v>
      </c>
      <c r="R1226">
        <v>0</v>
      </c>
    </row>
    <row r="1227" spans="1:18" x14ac:dyDescent="0.15">
      <c r="A1227">
        <v>3215</v>
      </c>
      <c r="B1227">
        <v>2943</v>
      </c>
      <c r="C1227">
        <v>294346</v>
      </c>
      <c r="D1227" s="47" t="s">
        <v>5651</v>
      </c>
      <c r="E1227" t="s">
        <v>67</v>
      </c>
      <c r="F1227" t="s">
        <v>2227</v>
      </c>
      <c r="G1227" t="s">
        <v>2443</v>
      </c>
      <c r="H1227" t="s">
        <v>70</v>
      </c>
      <c r="I1227" t="s">
        <v>2228</v>
      </c>
      <c r="J1227" t="s">
        <v>2444</v>
      </c>
      <c r="L1227" t="str">
        <f t="shared" si="19"/>
        <v>岩手県奥州市衣川豊巻</v>
      </c>
      <c r="M1227">
        <v>0</v>
      </c>
      <c r="N1227">
        <v>0</v>
      </c>
      <c r="O1227">
        <v>0</v>
      </c>
      <c r="P1227">
        <v>0</v>
      </c>
      <c r="Q1227">
        <v>0</v>
      </c>
      <c r="R1227">
        <v>0</v>
      </c>
    </row>
    <row r="1228" spans="1:18" x14ac:dyDescent="0.15">
      <c r="A1228">
        <v>3215</v>
      </c>
      <c r="B1228">
        <v>2943</v>
      </c>
      <c r="C1228">
        <v>294389</v>
      </c>
      <c r="D1228" s="47" t="s">
        <v>5652</v>
      </c>
      <c r="E1228" t="s">
        <v>67</v>
      </c>
      <c r="F1228" t="s">
        <v>2227</v>
      </c>
      <c r="G1228" t="s">
        <v>2445</v>
      </c>
      <c r="H1228" t="s">
        <v>70</v>
      </c>
      <c r="I1228" t="s">
        <v>2228</v>
      </c>
      <c r="J1228" t="s">
        <v>2446</v>
      </c>
      <c r="L1228" t="str">
        <f t="shared" si="19"/>
        <v>岩手県奥州市衣川長板沢</v>
      </c>
      <c r="M1228">
        <v>0</v>
      </c>
      <c r="N1228">
        <v>0</v>
      </c>
      <c r="O1228">
        <v>0</v>
      </c>
      <c r="P1228">
        <v>0</v>
      </c>
      <c r="Q1228">
        <v>0</v>
      </c>
      <c r="R1228">
        <v>0</v>
      </c>
    </row>
    <row r="1229" spans="1:18" x14ac:dyDescent="0.15">
      <c r="A1229">
        <v>3215</v>
      </c>
      <c r="B1229">
        <v>2943</v>
      </c>
      <c r="C1229">
        <v>294472</v>
      </c>
      <c r="D1229" s="47" t="s">
        <v>5653</v>
      </c>
      <c r="E1229" t="s">
        <v>67</v>
      </c>
      <c r="F1229" t="s">
        <v>2227</v>
      </c>
      <c r="G1229" t="s">
        <v>2447</v>
      </c>
      <c r="H1229" t="s">
        <v>70</v>
      </c>
      <c r="I1229" t="s">
        <v>2228</v>
      </c>
      <c r="J1229" t="s">
        <v>2448</v>
      </c>
      <c r="L1229" t="str">
        <f t="shared" si="19"/>
        <v>岩手県奥州市衣川中河内</v>
      </c>
      <c r="M1229">
        <v>0</v>
      </c>
      <c r="N1229">
        <v>0</v>
      </c>
      <c r="O1229">
        <v>0</v>
      </c>
      <c r="P1229">
        <v>0</v>
      </c>
      <c r="Q1229">
        <v>0</v>
      </c>
      <c r="R1229">
        <v>0</v>
      </c>
    </row>
    <row r="1230" spans="1:18" x14ac:dyDescent="0.15">
      <c r="A1230">
        <v>3215</v>
      </c>
      <c r="B1230">
        <v>2943</v>
      </c>
      <c r="C1230">
        <v>294305</v>
      </c>
      <c r="D1230" s="47" t="s">
        <v>5654</v>
      </c>
      <c r="E1230" t="s">
        <v>67</v>
      </c>
      <c r="F1230" t="s">
        <v>2227</v>
      </c>
      <c r="G1230" t="s">
        <v>2449</v>
      </c>
      <c r="H1230" t="s">
        <v>70</v>
      </c>
      <c r="I1230" t="s">
        <v>2228</v>
      </c>
      <c r="J1230" t="s">
        <v>2450</v>
      </c>
      <c r="L1230" t="str">
        <f t="shared" si="19"/>
        <v>岩手県奥州市衣川長袋</v>
      </c>
      <c r="M1230">
        <v>0</v>
      </c>
      <c r="N1230">
        <v>0</v>
      </c>
      <c r="O1230">
        <v>0</v>
      </c>
      <c r="P1230">
        <v>0</v>
      </c>
      <c r="Q1230">
        <v>0</v>
      </c>
      <c r="R1230">
        <v>0</v>
      </c>
    </row>
    <row r="1231" spans="1:18" x14ac:dyDescent="0.15">
      <c r="A1231">
        <v>3215</v>
      </c>
      <c r="B1231">
        <v>2943</v>
      </c>
      <c r="C1231">
        <v>294361</v>
      </c>
      <c r="D1231" s="47" t="s">
        <v>5655</v>
      </c>
      <c r="E1231" t="s">
        <v>67</v>
      </c>
      <c r="F1231" t="s">
        <v>2227</v>
      </c>
      <c r="G1231" t="s">
        <v>2449</v>
      </c>
      <c r="H1231" t="s">
        <v>70</v>
      </c>
      <c r="I1231" t="s">
        <v>2228</v>
      </c>
      <c r="J1231" t="s">
        <v>2451</v>
      </c>
      <c r="L1231" t="str">
        <f t="shared" si="19"/>
        <v>岩手県奥州市衣川長嚢</v>
      </c>
      <c r="M1231">
        <v>0</v>
      </c>
      <c r="N1231">
        <v>0</v>
      </c>
      <c r="O1231">
        <v>0</v>
      </c>
      <c r="P1231">
        <v>0</v>
      </c>
      <c r="Q1231">
        <v>0</v>
      </c>
      <c r="R1231">
        <v>0</v>
      </c>
    </row>
    <row r="1232" spans="1:18" x14ac:dyDescent="0.15">
      <c r="A1232">
        <v>3215</v>
      </c>
      <c r="B1232">
        <v>2943</v>
      </c>
      <c r="C1232">
        <v>294314</v>
      </c>
      <c r="D1232" s="47" t="s">
        <v>5656</v>
      </c>
      <c r="E1232" t="s">
        <v>67</v>
      </c>
      <c r="F1232" t="s">
        <v>2227</v>
      </c>
      <c r="G1232" t="s">
        <v>2452</v>
      </c>
      <c r="H1232" t="s">
        <v>70</v>
      </c>
      <c r="I1232" t="s">
        <v>2228</v>
      </c>
      <c r="J1232" t="s">
        <v>2453</v>
      </c>
      <c r="L1232" t="str">
        <f t="shared" si="19"/>
        <v>岩手県奥州市衣川中屋敷</v>
      </c>
      <c r="M1232">
        <v>0</v>
      </c>
      <c r="N1232">
        <v>0</v>
      </c>
      <c r="O1232">
        <v>0</v>
      </c>
      <c r="P1232">
        <v>0</v>
      </c>
      <c r="Q1232">
        <v>0</v>
      </c>
      <c r="R1232">
        <v>0</v>
      </c>
    </row>
    <row r="1233" spans="1:18" x14ac:dyDescent="0.15">
      <c r="A1233">
        <v>3215</v>
      </c>
      <c r="B1233">
        <v>2943</v>
      </c>
      <c r="C1233">
        <v>294475</v>
      </c>
      <c r="D1233" s="47" t="s">
        <v>5657</v>
      </c>
      <c r="E1233" t="s">
        <v>67</v>
      </c>
      <c r="F1233" t="s">
        <v>2227</v>
      </c>
      <c r="G1233" t="s">
        <v>2454</v>
      </c>
      <c r="H1233" t="s">
        <v>70</v>
      </c>
      <c r="I1233" t="s">
        <v>2228</v>
      </c>
      <c r="J1233" t="s">
        <v>2455</v>
      </c>
      <c r="L1233" t="str">
        <f t="shared" si="19"/>
        <v>岩手県奥州市衣川中山</v>
      </c>
      <c r="M1233">
        <v>0</v>
      </c>
      <c r="N1233">
        <v>0</v>
      </c>
      <c r="O1233">
        <v>0</v>
      </c>
      <c r="P1233">
        <v>0</v>
      </c>
      <c r="Q1233">
        <v>0</v>
      </c>
      <c r="R1233">
        <v>0</v>
      </c>
    </row>
    <row r="1234" spans="1:18" x14ac:dyDescent="0.15">
      <c r="A1234">
        <v>3215</v>
      </c>
      <c r="B1234">
        <v>2943</v>
      </c>
      <c r="C1234">
        <v>294351</v>
      </c>
      <c r="D1234" s="47" t="s">
        <v>5658</v>
      </c>
      <c r="E1234" t="s">
        <v>67</v>
      </c>
      <c r="F1234" t="s">
        <v>2227</v>
      </c>
      <c r="G1234" t="s">
        <v>2456</v>
      </c>
      <c r="H1234" t="s">
        <v>70</v>
      </c>
      <c r="I1234" t="s">
        <v>2228</v>
      </c>
      <c r="J1234" t="s">
        <v>2457</v>
      </c>
      <c r="L1234" t="str">
        <f t="shared" si="19"/>
        <v>岩手県奥州市衣川夏秋</v>
      </c>
      <c r="M1234">
        <v>0</v>
      </c>
      <c r="N1234">
        <v>0</v>
      </c>
      <c r="O1234">
        <v>0</v>
      </c>
      <c r="P1234">
        <v>0</v>
      </c>
      <c r="Q1234">
        <v>0</v>
      </c>
      <c r="R1234">
        <v>0</v>
      </c>
    </row>
    <row r="1235" spans="1:18" x14ac:dyDescent="0.15">
      <c r="A1235">
        <v>3215</v>
      </c>
      <c r="B1235">
        <v>2943</v>
      </c>
      <c r="C1235">
        <v>294363</v>
      </c>
      <c r="D1235" s="47" t="s">
        <v>5659</v>
      </c>
      <c r="E1235" t="s">
        <v>67</v>
      </c>
      <c r="F1235" t="s">
        <v>2227</v>
      </c>
      <c r="G1235" t="s">
        <v>2458</v>
      </c>
      <c r="H1235" t="s">
        <v>70</v>
      </c>
      <c r="I1235" t="s">
        <v>2228</v>
      </c>
      <c r="J1235" t="s">
        <v>2459</v>
      </c>
      <c r="L1235" t="str">
        <f t="shared" si="19"/>
        <v>岩手県奥州市衣川夏梨</v>
      </c>
      <c r="M1235">
        <v>0</v>
      </c>
      <c r="N1235">
        <v>0</v>
      </c>
      <c r="O1235">
        <v>0</v>
      </c>
      <c r="P1235">
        <v>0</v>
      </c>
      <c r="Q1235">
        <v>0</v>
      </c>
      <c r="R1235">
        <v>0</v>
      </c>
    </row>
    <row r="1236" spans="1:18" x14ac:dyDescent="0.15">
      <c r="A1236">
        <v>3215</v>
      </c>
      <c r="B1236">
        <v>2943</v>
      </c>
      <c r="C1236">
        <v>294445</v>
      </c>
      <c r="D1236" s="47" t="s">
        <v>5660</v>
      </c>
      <c r="E1236" t="s">
        <v>67</v>
      </c>
      <c r="F1236" t="s">
        <v>2227</v>
      </c>
      <c r="G1236" t="s">
        <v>2460</v>
      </c>
      <c r="H1236" t="s">
        <v>70</v>
      </c>
      <c r="I1236" t="s">
        <v>2228</v>
      </c>
      <c r="J1236" t="s">
        <v>2461</v>
      </c>
      <c r="L1236" t="str">
        <f t="shared" si="19"/>
        <v>岩手県奥州市衣川七日市場</v>
      </c>
      <c r="M1236">
        <v>0</v>
      </c>
      <c r="N1236">
        <v>0</v>
      </c>
      <c r="O1236">
        <v>0</v>
      </c>
      <c r="P1236">
        <v>0</v>
      </c>
      <c r="Q1236">
        <v>0</v>
      </c>
      <c r="R1236">
        <v>0</v>
      </c>
    </row>
    <row r="1237" spans="1:18" x14ac:dyDescent="0.15">
      <c r="A1237">
        <v>3215</v>
      </c>
      <c r="B1237">
        <v>2943</v>
      </c>
      <c r="C1237">
        <v>294441</v>
      </c>
      <c r="D1237" s="47" t="s">
        <v>5661</v>
      </c>
      <c r="E1237" t="s">
        <v>67</v>
      </c>
      <c r="F1237" t="s">
        <v>2227</v>
      </c>
      <c r="G1237" t="s">
        <v>2462</v>
      </c>
      <c r="H1237" t="s">
        <v>70</v>
      </c>
      <c r="I1237" t="s">
        <v>2228</v>
      </c>
      <c r="J1237" t="s">
        <v>2463</v>
      </c>
      <c r="L1237" t="str">
        <f t="shared" si="19"/>
        <v>岩手県奥州市衣川並木前</v>
      </c>
      <c r="M1237">
        <v>0</v>
      </c>
      <c r="N1237">
        <v>0</v>
      </c>
      <c r="O1237">
        <v>0</v>
      </c>
      <c r="P1237">
        <v>0</v>
      </c>
      <c r="Q1237">
        <v>0</v>
      </c>
      <c r="R1237">
        <v>0</v>
      </c>
    </row>
    <row r="1238" spans="1:18" x14ac:dyDescent="0.15">
      <c r="A1238">
        <v>3215</v>
      </c>
      <c r="B1238">
        <v>2943</v>
      </c>
      <c r="C1238">
        <v>294495</v>
      </c>
      <c r="D1238" s="47" t="s">
        <v>5662</v>
      </c>
      <c r="E1238" t="s">
        <v>67</v>
      </c>
      <c r="F1238" t="s">
        <v>2227</v>
      </c>
      <c r="G1238" t="s">
        <v>2464</v>
      </c>
      <c r="H1238" t="s">
        <v>70</v>
      </c>
      <c r="I1238" t="s">
        <v>2228</v>
      </c>
      <c r="J1238" t="s">
        <v>2465</v>
      </c>
      <c r="L1238" t="str">
        <f t="shared" si="19"/>
        <v>岩手県奥州市衣川楢原</v>
      </c>
      <c r="M1238">
        <v>0</v>
      </c>
      <c r="N1238">
        <v>0</v>
      </c>
      <c r="O1238">
        <v>0</v>
      </c>
      <c r="P1238">
        <v>0</v>
      </c>
      <c r="Q1238">
        <v>0</v>
      </c>
      <c r="R1238">
        <v>0</v>
      </c>
    </row>
    <row r="1239" spans="1:18" x14ac:dyDescent="0.15">
      <c r="A1239">
        <v>3215</v>
      </c>
      <c r="B1239">
        <v>2943</v>
      </c>
      <c r="C1239">
        <v>294494</v>
      </c>
      <c r="D1239" s="47" t="s">
        <v>5663</v>
      </c>
      <c r="E1239" t="s">
        <v>67</v>
      </c>
      <c r="F1239" t="s">
        <v>2227</v>
      </c>
      <c r="G1239" t="s">
        <v>2466</v>
      </c>
      <c r="H1239" t="s">
        <v>70</v>
      </c>
      <c r="I1239" t="s">
        <v>2228</v>
      </c>
      <c r="J1239" t="s">
        <v>2467</v>
      </c>
      <c r="L1239" t="str">
        <f t="shared" si="19"/>
        <v>岩手県奥州市衣川楢原山</v>
      </c>
      <c r="M1239">
        <v>0</v>
      </c>
      <c r="N1239">
        <v>0</v>
      </c>
      <c r="O1239">
        <v>0</v>
      </c>
      <c r="P1239">
        <v>0</v>
      </c>
      <c r="Q1239">
        <v>0</v>
      </c>
      <c r="R1239">
        <v>0</v>
      </c>
    </row>
    <row r="1240" spans="1:18" x14ac:dyDescent="0.15">
      <c r="A1240">
        <v>3215</v>
      </c>
      <c r="B1240">
        <v>2943</v>
      </c>
      <c r="C1240">
        <v>294364</v>
      </c>
      <c r="D1240" s="47" t="s">
        <v>5664</v>
      </c>
      <c r="E1240" t="s">
        <v>67</v>
      </c>
      <c r="F1240" t="s">
        <v>2227</v>
      </c>
      <c r="G1240" t="s">
        <v>2468</v>
      </c>
      <c r="H1240" t="s">
        <v>70</v>
      </c>
      <c r="I1240" t="s">
        <v>2228</v>
      </c>
      <c r="J1240" t="s">
        <v>2469</v>
      </c>
      <c r="L1240" t="str">
        <f t="shared" si="19"/>
        <v>岩手県奥州市衣川西風山</v>
      </c>
      <c r="M1240">
        <v>0</v>
      </c>
      <c r="N1240">
        <v>0</v>
      </c>
      <c r="O1240">
        <v>0</v>
      </c>
      <c r="P1240">
        <v>0</v>
      </c>
      <c r="Q1240">
        <v>0</v>
      </c>
      <c r="R1240">
        <v>0</v>
      </c>
    </row>
    <row r="1241" spans="1:18" x14ac:dyDescent="0.15">
      <c r="A1241">
        <v>3215</v>
      </c>
      <c r="B1241">
        <v>2943</v>
      </c>
      <c r="C1241">
        <v>294316</v>
      </c>
      <c r="D1241" s="47" t="s">
        <v>5665</v>
      </c>
      <c r="E1241" t="s">
        <v>67</v>
      </c>
      <c r="F1241" t="s">
        <v>2227</v>
      </c>
      <c r="G1241" t="s">
        <v>2470</v>
      </c>
      <c r="H1241" t="s">
        <v>70</v>
      </c>
      <c r="I1241" t="s">
        <v>2228</v>
      </c>
      <c r="J1241" t="s">
        <v>2471</v>
      </c>
      <c r="L1241" t="str">
        <f t="shared" si="19"/>
        <v>岩手県奥州市衣川苗代沢</v>
      </c>
      <c r="M1241">
        <v>0</v>
      </c>
      <c r="N1241">
        <v>0</v>
      </c>
      <c r="O1241">
        <v>0</v>
      </c>
      <c r="P1241">
        <v>0</v>
      </c>
      <c r="Q1241">
        <v>0</v>
      </c>
      <c r="R1241">
        <v>0</v>
      </c>
    </row>
    <row r="1242" spans="1:18" x14ac:dyDescent="0.15">
      <c r="A1242">
        <v>3215</v>
      </c>
      <c r="B1242">
        <v>2943</v>
      </c>
      <c r="C1242">
        <v>294456</v>
      </c>
      <c r="D1242" s="47" t="s">
        <v>5666</v>
      </c>
      <c r="E1242" t="s">
        <v>67</v>
      </c>
      <c r="F1242" t="s">
        <v>2227</v>
      </c>
      <c r="G1242" t="s">
        <v>2472</v>
      </c>
      <c r="H1242" t="s">
        <v>70</v>
      </c>
      <c r="I1242" t="s">
        <v>2228</v>
      </c>
      <c r="J1242" t="s">
        <v>2473</v>
      </c>
      <c r="L1242" t="str">
        <f t="shared" si="19"/>
        <v>岩手県奥州市衣川西裏</v>
      </c>
      <c r="M1242">
        <v>0</v>
      </c>
      <c r="N1242">
        <v>0</v>
      </c>
      <c r="O1242">
        <v>0</v>
      </c>
      <c r="P1242">
        <v>0</v>
      </c>
      <c r="Q1242">
        <v>0</v>
      </c>
      <c r="R1242">
        <v>0</v>
      </c>
    </row>
    <row r="1243" spans="1:18" x14ac:dyDescent="0.15">
      <c r="A1243">
        <v>3215</v>
      </c>
      <c r="B1243">
        <v>2943</v>
      </c>
      <c r="C1243">
        <v>294312</v>
      </c>
      <c r="D1243" s="47" t="s">
        <v>5667</v>
      </c>
      <c r="E1243" t="s">
        <v>67</v>
      </c>
      <c r="F1243" t="s">
        <v>2227</v>
      </c>
      <c r="G1243" t="s">
        <v>2474</v>
      </c>
      <c r="H1243" t="s">
        <v>70</v>
      </c>
      <c r="I1243" t="s">
        <v>2228</v>
      </c>
      <c r="J1243" t="s">
        <v>2475</v>
      </c>
      <c r="L1243" t="str">
        <f t="shared" si="19"/>
        <v>岩手県奥州市衣川西窪</v>
      </c>
      <c r="M1243">
        <v>0</v>
      </c>
      <c r="N1243">
        <v>0</v>
      </c>
      <c r="O1243">
        <v>0</v>
      </c>
      <c r="P1243">
        <v>0</v>
      </c>
      <c r="Q1243">
        <v>0</v>
      </c>
      <c r="R1243">
        <v>0</v>
      </c>
    </row>
    <row r="1244" spans="1:18" x14ac:dyDescent="0.15">
      <c r="A1244">
        <v>3215</v>
      </c>
      <c r="B1244">
        <v>2943</v>
      </c>
      <c r="C1244">
        <v>294483</v>
      </c>
      <c r="D1244" s="47" t="s">
        <v>5668</v>
      </c>
      <c r="E1244" t="s">
        <v>67</v>
      </c>
      <c r="F1244" t="s">
        <v>2227</v>
      </c>
      <c r="G1244" t="s">
        <v>2476</v>
      </c>
      <c r="H1244" t="s">
        <v>70</v>
      </c>
      <c r="I1244" t="s">
        <v>2228</v>
      </c>
      <c r="J1244" t="s">
        <v>2477</v>
      </c>
      <c r="L1244" t="str">
        <f t="shared" si="19"/>
        <v>岩手県奥州市衣川沼野</v>
      </c>
      <c r="M1244">
        <v>0</v>
      </c>
      <c r="N1244">
        <v>0</v>
      </c>
      <c r="O1244">
        <v>0</v>
      </c>
      <c r="P1244">
        <v>0</v>
      </c>
      <c r="Q1244">
        <v>0</v>
      </c>
      <c r="R1244">
        <v>0</v>
      </c>
    </row>
    <row r="1245" spans="1:18" x14ac:dyDescent="0.15">
      <c r="A1245">
        <v>3215</v>
      </c>
      <c r="B1245">
        <v>2943</v>
      </c>
      <c r="C1245">
        <v>294493</v>
      </c>
      <c r="D1245" s="47" t="s">
        <v>5669</v>
      </c>
      <c r="E1245" t="s">
        <v>67</v>
      </c>
      <c r="F1245" t="s">
        <v>2227</v>
      </c>
      <c r="G1245" t="s">
        <v>2478</v>
      </c>
      <c r="H1245" t="s">
        <v>70</v>
      </c>
      <c r="I1245" t="s">
        <v>2228</v>
      </c>
      <c r="J1245" t="s">
        <v>2479</v>
      </c>
      <c r="L1245" t="str">
        <f t="shared" si="19"/>
        <v>岩手県奥州市衣川野崎</v>
      </c>
      <c r="M1245">
        <v>0</v>
      </c>
      <c r="N1245">
        <v>0</v>
      </c>
      <c r="O1245">
        <v>0</v>
      </c>
      <c r="P1245">
        <v>0</v>
      </c>
      <c r="Q1245">
        <v>0</v>
      </c>
      <c r="R1245">
        <v>0</v>
      </c>
    </row>
    <row r="1246" spans="1:18" x14ac:dyDescent="0.15">
      <c r="A1246">
        <v>3215</v>
      </c>
      <c r="B1246">
        <v>2943</v>
      </c>
      <c r="C1246">
        <v>294354</v>
      </c>
      <c r="D1246" s="47" t="s">
        <v>5670</v>
      </c>
      <c r="E1246" t="s">
        <v>67</v>
      </c>
      <c r="F1246" t="s">
        <v>2227</v>
      </c>
      <c r="G1246" t="s">
        <v>2480</v>
      </c>
      <c r="H1246" t="s">
        <v>70</v>
      </c>
      <c r="I1246" t="s">
        <v>2228</v>
      </c>
      <c r="J1246" t="s">
        <v>2481</v>
      </c>
      <c r="L1246" t="str">
        <f t="shared" si="19"/>
        <v>岩手県奥州市衣川除</v>
      </c>
      <c r="M1246">
        <v>0</v>
      </c>
      <c r="N1246">
        <v>0</v>
      </c>
      <c r="O1246">
        <v>0</v>
      </c>
      <c r="P1246">
        <v>0</v>
      </c>
      <c r="Q1246">
        <v>0</v>
      </c>
      <c r="R1246">
        <v>0</v>
      </c>
    </row>
    <row r="1247" spans="1:18" x14ac:dyDescent="0.15">
      <c r="A1247">
        <v>3215</v>
      </c>
      <c r="B1247">
        <v>2943</v>
      </c>
      <c r="C1247">
        <v>294414</v>
      </c>
      <c r="D1247" s="47" t="s">
        <v>5671</v>
      </c>
      <c r="E1247" t="s">
        <v>67</v>
      </c>
      <c r="F1247" t="s">
        <v>2227</v>
      </c>
      <c r="G1247" t="s">
        <v>2482</v>
      </c>
      <c r="H1247" t="s">
        <v>70</v>
      </c>
      <c r="I1247" t="s">
        <v>2228</v>
      </c>
      <c r="J1247" t="s">
        <v>2483</v>
      </c>
      <c r="L1247" t="str">
        <f t="shared" si="19"/>
        <v>岩手県奥州市衣川野田</v>
      </c>
      <c r="M1247">
        <v>0</v>
      </c>
      <c r="N1247">
        <v>0</v>
      </c>
      <c r="O1247">
        <v>0</v>
      </c>
      <c r="P1247">
        <v>0</v>
      </c>
      <c r="Q1247">
        <v>0</v>
      </c>
      <c r="R1247">
        <v>0</v>
      </c>
    </row>
    <row r="1248" spans="1:18" x14ac:dyDescent="0.15">
      <c r="A1248">
        <v>3215</v>
      </c>
      <c r="B1248">
        <v>2943</v>
      </c>
      <c r="C1248">
        <v>294343</v>
      </c>
      <c r="D1248" s="47" t="s">
        <v>5672</v>
      </c>
      <c r="E1248" t="s">
        <v>67</v>
      </c>
      <c r="F1248" t="s">
        <v>2227</v>
      </c>
      <c r="G1248" t="s">
        <v>2484</v>
      </c>
      <c r="H1248" t="s">
        <v>70</v>
      </c>
      <c r="I1248" t="s">
        <v>2228</v>
      </c>
      <c r="J1248" t="s">
        <v>2485</v>
      </c>
      <c r="L1248" t="str">
        <f t="shared" si="19"/>
        <v>岩手県奥州市衣川能登屋敷</v>
      </c>
      <c r="M1248">
        <v>0</v>
      </c>
      <c r="N1248">
        <v>0</v>
      </c>
      <c r="O1248">
        <v>0</v>
      </c>
      <c r="P1248">
        <v>0</v>
      </c>
      <c r="Q1248">
        <v>0</v>
      </c>
      <c r="R1248">
        <v>0</v>
      </c>
    </row>
    <row r="1249" spans="1:18" x14ac:dyDescent="0.15">
      <c r="A1249">
        <v>3215</v>
      </c>
      <c r="B1249">
        <v>2943</v>
      </c>
      <c r="C1249">
        <v>294462</v>
      </c>
      <c r="D1249" s="47" t="s">
        <v>5673</v>
      </c>
      <c r="E1249" t="s">
        <v>67</v>
      </c>
      <c r="F1249" t="s">
        <v>2227</v>
      </c>
      <c r="G1249" t="s">
        <v>2486</v>
      </c>
      <c r="H1249" t="s">
        <v>70</v>
      </c>
      <c r="I1249" t="s">
        <v>2228</v>
      </c>
      <c r="J1249" t="s">
        <v>2487</v>
      </c>
      <c r="L1249" t="str">
        <f t="shared" si="19"/>
        <v>岩手県奥州市衣川八千</v>
      </c>
      <c r="M1249">
        <v>0</v>
      </c>
      <c r="N1249">
        <v>0</v>
      </c>
      <c r="O1249">
        <v>0</v>
      </c>
      <c r="P1249">
        <v>0</v>
      </c>
      <c r="Q1249">
        <v>0</v>
      </c>
      <c r="R1249">
        <v>0</v>
      </c>
    </row>
    <row r="1250" spans="1:18" x14ac:dyDescent="0.15">
      <c r="A1250">
        <v>3215</v>
      </c>
      <c r="B1250">
        <v>2943</v>
      </c>
      <c r="C1250">
        <v>294401</v>
      </c>
      <c r="D1250" s="47" t="s">
        <v>5674</v>
      </c>
      <c r="E1250" t="s">
        <v>67</v>
      </c>
      <c r="F1250" t="s">
        <v>2227</v>
      </c>
      <c r="G1250" t="s">
        <v>2488</v>
      </c>
      <c r="H1250" t="s">
        <v>70</v>
      </c>
      <c r="I1250" t="s">
        <v>2228</v>
      </c>
      <c r="J1250" t="s">
        <v>2489</v>
      </c>
      <c r="L1250" t="str">
        <f t="shared" si="19"/>
        <v>岩手県奥州市衣川張山</v>
      </c>
      <c r="M1250">
        <v>0</v>
      </c>
      <c r="N1250">
        <v>0</v>
      </c>
      <c r="O1250">
        <v>0</v>
      </c>
      <c r="P1250">
        <v>0</v>
      </c>
      <c r="Q1250">
        <v>0</v>
      </c>
      <c r="R1250">
        <v>0</v>
      </c>
    </row>
    <row r="1251" spans="1:18" x14ac:dyDescent="0.15">
      <c r="A1251">
        <v>3215</v>
      </c>
      <c r="B1251">
        <v>2943</v>
      </c>
      <c r="C1251">
        <v>294451</v>
      </c>
      <c r="D1251" s="47" t="s">
        <v>5675</v>
      </c>
      <c r="E1251" t="s">
        <v>67</v>
      </c>
      <c r="F1251" t="s">
        <v>2227</v>
      </c>
      <c r="G1251" t="s">
        <v>2490</v>
      </c>
      <c r="H1251" t="s">
        <v>70</v>
      </c>
      <c r="I1251" t="s">
        <v>2228</v>
      </c>
      <c r="J1251" t="s">
        <v>2491</v>
      </c>
      <c r="L1251" t="str">
        <f t="shared" si="19"/>
        <v>岩手県奥州市衣川東裏</v>
      </c>
      <c r="M1251">
        <v>0</v>
      </c>
      <c r="N1251">
        <v>0</v>
      </c>
      <c r="O1251">
        <v>0</v>
      </c>
      <c r="P1251">
        <v>0</v>
      </c>
      <c r="Q1251">
        <v>0</v>
      </c>
      <c r="R1251">
        <v>0</v>
      </c>
    </row>
    <row r="1252" spans="1:18" x14ac:dyDescent="0.15">
      <c r="A1252">
        <v>3215</v>
      </c>
      <c r="B1252">
        <v>2943</v>
      </c>
      <c r="C1252">
        <v>294421</v>
      </c>
      <c r="D1252" s="47" t="s">
        <v>5676</v>
      </c>
      <c r="E1252" t="s">
        <v>67</v>
      </c>
      <c r="F1252" t="s">
        <v>2227</v>
      </c>
      <c r="G1252" t="s">
        <v>2492</v>
      </c>
      <c r="H1252" t="s">
        <v>70</v>
      </c>
      <c r="I1252" t="s">
        <v>2228</v>
      </c>
      <c r="J1252" t="s">
        <v>2493</v>
      </c>
      <c r="L1252" t="str">
        <f t="shared" si="19"/>
        <v>岩手県奥州市衣川日向</v>
      </c>
      <c r="M1252">
        <v>0</v>
      </c>
      <c r="N1252">
        <v>0</v>
      </c>
      <c r="O1252">
        <v>0</v>
      </c>
      <c r="P1252">
        <v>0</v>
      </c>
      <c r="Q1252">
        <v>0</v>
      </c>
      <c r="R1252">
        <v>0</v>
      </c>
    </row>
    <row r="1253" spans="1:18" x14ac:dyDescent="0.15">
      <c r="A1253">
        <v>3215</v>
      </c>
      <c r="B1253">
        <v>2943</v>
      </c>
      <c r="C1253">
        <v>294371</v>
      </c>
      <c r="D1253" s="47" t="s">
        <v>5677</v>
      </c>
      <c r="E1253" t="s">
        <v>67</v>
      </c>
      <c r="F1253" t="s">
        <v>2227</v>
      </c>
      <c r="G1253" t="s">
        <v>2494</v>
      </c>
      <c r="H1253" t="s">
        <v>70</v>
      </c>
      <c r="I1253" t="s">
        <v>2228</v>
      </c>
      <c r="J1253" t="s">
        <v>2495</v>
      </c>
      <c r="L1253" t="str">
        <f t="shared" si="19"/>
        <v>岩手県奥州市衣川桧山沢</v>
      </c>
      <c r="M1253">
        <v>0</v>
      </c>
      <c r="N1253">
        <v>0</v>
      </c>
      <c r="O1253">
        <v>0</v>
      </c>
      <c r="P1253">
        <v>0</v>
      </c>
      <c r="Q1253">
        <v>0</v>
      </c>
      <c r="R1253">
        <v>0</v>
      </c>
    </row>
    <row r="1254" spans="1:18" x14ac:dyDescent="0.15">
      <c r="A1254">
        <v>3215</v>
      </c>
      <c r="B1254">
        <v>2943</v>
      </c>
      <c r="C1254">
        <v>294374</v>
      </c>
      <c r="D1254" s="47" t="s">
        <v>5678</v>
      </c>
      <c r="E1254" t="s">
        <v>67</v>
      </c>
      <c r="F1254" t="s">
        <v>2227</v>
      </c>
      <c r="G1254" t="s">
        <v>2496</v>
      </c>
      <c r="H1254" t="s">
        <v>70</v>
      </c>
      <c r="I1254" t="s">
        <v>2228</v>
      </c>
      <c r="J1254" t="s">
        <v>2497</v>
      </c>
      <c r="L1254" t="str">
        <f t="shared" si="19"/>
        <v>岩手県奥州市衣川桧山沢山</v>
      </c>
      <c r="M1254">
        <v>0</v>
      </c>
      <c r="N1254">
        <v>0</v>
      </c>
      <c r="O1254">
        <v>0</v>
      </c>
      <c r="P1254">
        <v>0</v>
      </c>
      <c r="Q1254">
        <v>0</v>
      </c>
      <c r="R1254">
        <v>0</v>
      </c>
    </row>
    <row r="1255" spans="1:18" x14ac:dyDescent="0.15">
      <c r="A1255">
        <v>3215</v>
      </c>
      <c r="B1255">
        <v>2943</v>
      </c>
      <c r="C1255">
        <v>294461</v>
      </c>
      <c r="D1255" s="47" t="s">
        <v>5679</v>
      </c>
      <c r="E1255" t="s">
        <v>67</v>
      </c>
      <c r="F1255" t="s">
        <v>2227</v>
      </c>
      <c r="G1255" t="s">
        <v>2498</v>
      </c>
      <c r="H1255" t="s">
        <v>70</v>
      </c>
      <c r="I1255" t="s">
        <v>2228</v>
      </c>
      <c r="J1255" t="s">
        <v>2499</v>
      </c>
      <c r="L1255" t="str">
        <f t="shared" si="19"/>
        <v>岩手県奥州市衣川平</v>
      </c>
      <c r="M1255">
        <v>0</v>
      </c>
      <c r="N1255">
        <v>0</v>
      </c>
      <c r="O1255">
        <v>0</v>
      </c>
      <c r="P1255">
        <v>0</v>
      </c>
      <c r="Q1255">
        <v>0</v>
      </c>
      <c r="R1255">
        <v>0</v>
      </c>
    </row>
    <row r="1256" spans="1:18" x14ac:dyDescent="0.15">
      <c r="A1256">
        <v>3215</v>
      </c>
      <c r="B1256">
        <v>2943</v>
      </c>
      <c r="C1256">
        <v>294331</v>
      </c>
      <c r="D1256" s="47" t="s">
        <v>5680</v>
      </c>
      <c r="E1256" t="s">
        <v>67</v>
      </c>
      <c r="F1256" t="s">
        <v>2227</v>
      </c>
      <c r="G1256" t="s">
        <v>2500</v>
      </c>
      <c r="H1256" t="s">
        <v>70</v>
      </c>
      <c r="I1256" t="s">
        <v>2228</v>
      </c>
      <c r="J1256" t="s">
        <v>2501</v>
      </c>
      <c r="L1256" t="str">
        <f t="shared" si="19"/>
        <v>岩手県奥州市衣川深沢</v>
      </c>
      <c r="M1256">
        <v>0</v>
      </c>
      <c r="N1256">
        <v>0</v>
      </c>
      <c r="O1256">
        <v>0</v>
      </c>
      <c r="P1256">
        <v>0</v>
      </c>
      <c r="Q1256">
        <v>0</v>
      </c>
      <c r="R1256">
        <v>0</v>
      </c>
    </row>
    <row r="1257" spans="1:18" x14ac:dyDescent="0.15">
      <c r="A1257">
        <v>3215</v>
      </c>
      <c r="B1257">
        <v>2943</v>
      </c>
      <c r="C1257">
        <v>294311</v>
      </c>
      <c r="D1257" s="47" t="s">
        <v>5681</v>
      </c>
      <c r="E1257" t="s">
        <v>67</v>
      </c>
      <c r="F1257" t="s">
        <v>2227</v>
      </c>
      <c r="G1257" t="s">
        <v>2502</v>
      </c>
      <c r="H1257" t="s">
        <v>70</v>
      </c>
      <c r="I1257" t="s">
        <v>2228</v>
      </c>
      <c r="J1257" t="s">
        <v>2503</v>
      </c>
      <c r="L1257" t="str">
        <f t="shared" si="19"/>
        <v>岩手県奥州市衣川古館</v>
      </c>
      <c r="M1257">
        <v>0</v>
      </c>
      <c r="N1257">
        <v>0</v>
      </c>
      <c r="O1257">
        <v>0</v>
      </c>
      <c r="P1257">
        <v>0</v>
      </c>
      <c r="Q1257">
        <v>0</v>
      </c>
      <c r="R1257">
        <v>0</v>
      </c>
    </row>
    <row r="1258" spans="1:18" x14ac:dyDescent="0.15">
      <c r="A1258">
        <v>3215</v>
      </c>
      <c r="B1258">
        <v>2943</v>
      </c>
      <c r="C1258">
        <v>294332</v>
      </c>
      <c r="D1258" s="47" t="s">
        <v>5682</v>
      </c>
      <c r="E1258" t="s">
        <v>67</v>
      </c>
      <c r="F1258" t="s">
        <v>2227</v>
      </c>
      <c r="G1258" t="s">
        <v>2504</v>
      </c>
      <c r="H1258" t="s">
        <v>70</v>
      </c>
      <c r="I1258" t="s">
        <v>2228</v>
      </c>
      <c r="J1258" t="s">
        <v>2505</v>
      </c>
      <c r="L1258" t="str">
        <f t="shared" si="19"/>
        <v>岩手県奥州市衣川古戸</v>
      </c>
      <c r="M1258">
        <v>0</v>
      </c>
      <c r="N1258">
        <v>0</v>
      </c>
      <c r="O1258">
        <v>0</v>
      </c>
      <c r="P1258">
        <v>0</v>
      </c>
      <c r="Q1258">
        <v>0</v>
      </c>
      <c r="R1258">
        <v>0</v>
      </c>
    </row>
    <row r="1259" spans="1:18" x14ac:dyDescent="0.15">
      <c r="A1259">
        <v>3215</v>
      </c>
      <c r="B1259">
        <v>2943</v>
      </c>
      <c r="C1259">
        <v>294485</v>
      </c>
      <c r="D1259" s="47" t="s">
        <v>5683</v>
      </c>
      <c r="E1259" t="s">
        <v>67</v>
      </c>
      <c r="F1259" t="s">
        <v>2227</v>
      </c>
      <c r="G1259" t="s">
        <v>2506</v>
      </c>
      <c r="H1259" t="s">
        <v>70</v>
      </c>
      <c r="I1259" t="s">
        <v>2228</v>
      </c>
      <c r="J1259" t="s">
        <v>2507</v>
      </c>
      <c r="L1259" t="str">
        <f t="shared" si="19"/>
        <v>岩手県奥州市衣川宝塔谷地</v>
      </c>
      <c r="M1259">
        <v>0</v>
      </c>
      <c r="N1259">
        <v>0</v>
      </c>
      <c r="O1259">
        <v>0</v>
      </c>
      <c r="P1259">
        <v>0</v>
      </c>
      <c r="Q1259">
        <v>0</v>
      </c>
      <c r="R1259">
        <v>0</v>
      </c>
    </row>
    <row r="1260" spans="1:18" x14ac:dyDescent="0.15">
      <c r="A1260">
        <v>3215</v>
      </c>
      <c r="B1260">
        <v>2943</v>
      </c>
      <c r="C1260">
        <v>294402</v>
      </c>
      <c r="D1260" s="47" t="s">
        <v>5684</v>
      </c>
      <c r="E1260" t="s">
        <v>67</v>
      </c>
      <c r="F1260" t="s">
        <v>2227</v>
      </c>
      <c r="G1260" t="s">
        <v>2508</v>
      </c>
      <c r="H1260" t="s">
        <v>70</v>
      </c>
      <c r="I1260" t="s">
        <v>2228</v>
      </c>
      <c r="J1260" t="s">
        <v>2509</v>
      </c>
      <c r="L1260" t="str">
        <f t="shared" si="19"/>
        <v>岩手県奥州市衣川星屋</v>
      </c>
      <c r="M1260">
        <v>0</v>
      </c>
      <c r="N1260">
        <v>0</v>
      </c>
      <c r="O1260">
        <v>0</v>
      </c>
      <c r="P1260">
        <v>0</v>
      </c>
      <c r="Q1260">
        <v>0</v>
      </c>
      <c r="R1260">
        <v>0</v>
      </c>
    </row>
    <row r="1261" spans="1:18" x14ac:dyDescent="0.15">
      <c r="A1261">
        <v>3215</v>
      </c>
      <c r="B1261">
        <v>2943</v>
      </c>
      <c r="C1261">
        <v>294403</v>
      </c>
      <c r="D1261" s="47" t="s">
        <v>5685</v>
      </c>
      <c r="E1261" t="s">
        <v>67</v>
      </c>
      <c r="F1261" t="s">
        <v>2227</v>
      </c>
      <c r="G1261" t="s">
        <v>2510</v>
      </c>
      <c r="H1261" t="s">
        <v>70</v>
      </c>
      <c r="I1261" t="s">
        <v>2228</v>
      </c>
      <c r="J1261" t="s">
        <v>2511</v>
      </c>
      <c r="L1261" t="str">
        <f t="shared" si="19"/>
        <v>岩手県奥州市衣川本田原</v>
      </c>
      <c r="M1261">
        <v>0</v>
      </c>
      <c r="N1261">
        <v>0</v>
      </c>
      <c r="O1261">
        <v>0</v>
      </c>
      <c r="P1261">
        <v>0</v>
      </c>
      <c r="Q1261">
        <v>0</v>
      </c>
      <c r="R1261">
        <v>0</v>
      </c>
    </row>
    <row r="1262" spans="1:18" x14ac:dyDescent="0.15">
      <c r="A1262">
        <v>3215</v>
      </c>
      <c r="B1262">
        <v>2943</v>
      </c>
      <c r="C1262">
        <v>294496</v>
      </c>
      <c r="D1262" s="47" t="s">
        <v>5686</v>
      </c>
      <c r="E1262" t="s">
        <v>67</v>
      </c>
      <c r="F1262" t="s">
        <v>2227</v>
      </c>
      <c r="G1262" t="s">
        <v>2512</v>
      </c>
      <c r="H1262" t="s">
        <v>70</v>
      </c>
      <c r="I1262" t="s">
        <v>2228</v>
      </c>
      <c r="J1262" t="s">
        <v>2513</v>
      </c>
      <c r="L1262" t="str">
        <f t="shared" si="19"/>
        <v>岩手県奥州市衣川真打</v>
      </c>
      <c r="M1262">
        <v>0</v>
      </c>
      <c r="N1262">
        <v>0</v>
      </c>
      <c r="O1262">
        <v>0</v>
      </c>
      <c r="P1262">
        <v>0</v>
      </c>
      <c r="Q1262">
        <v>0</v>
      </c>
      <c r="R1262">
        <v>0</v>
      </c>
    </row>
    <row r="1263" spans="1:18" x14ac:dyDescent="0.15">
      <c r="A1263">
        <v>3215</v>
      </c>
      <c r="B1263">
        <v>2943</v>
      </c>
      <c r="C1263">
        <v>294464</v>
      </c>
      <c r="D1263" s="47" t="s">
        <v>5687</v>
      </c>
      <c r="E1263" t="s">
        <v>67</v>
      </c>
      <c r="F1263" t="s">
        <v>2227</v>
      </c>
      <c r="G1263" t="s">
        <v>2514</v>
      </c>
      <c r="H1263" t="s">
        <v>70</v>
      </c>
      <c r="I1263" t="s">
        <v>2228</v>
      </c>
      <c r="J1263" t="s">
        <v>2515</v>
      </c>
      <c r="L1263" t="str">
        <f t="shared" si="19"/>
        <v>岩手県奥州市衣川前滝の沢</v>
      </c>
      <c r="M1263">
        <v>0</v>
      </c>
      <c r="N1263">
        <v>0</v>
      </c>
      <c r="O1263">
        <v>0</v>
      </c>
      <c r="P1263">
        <v>0</v>
      </c>
      <c r="Q1263">
        <v>0</v>
      </c>
      <c r="R1263">
        <v>0</v>
      </c>
    </row>
    <row r="1264" spans="1:18" x14ac:dyDescent="0.15">
      <c r="A1264">
        <v>3215</v>
      </c>
      <c r="B1264">
        <v>2943</v>
      </c>
      <c r="C1264">
        <v>294327</v>
      </c>
      <c r="D1264" s="47" t="s">
        <v>5688</v>
      </c>
      <c r="E1264" t="s">
        <v>67</v>
      </c>
      <c r="F1264" t="s">
        <v>2227</v>
      </c>
      <c r="G1264" t="s">
        <v>2516</v>
      </c>
      <c r="H1264" t="s">
        <v>70</v>
      </c>
      <c r="I1264" t="s">
        <v>2228</v>
      </c>
      <c r="J1264" t="s">
        <v>2517</v>
      </c>
      <c r="L1264" t="str">
        <f t="shared" si="19"/>
        <v>岩手県奥州市衣川馬懸</v>
      </c>
      <c r="M1264">
        <v>0</v>
      </c>
      <c r="N1264">
        <v>0</v>
      </c>
      <c r="O1264">
        <v>0</v>
      </c>
      <c r="P1264">
        <v>0</v>
      </c>
      <c r="Q1264">
        <v>0</v>
      </c>
      <c r="R1264">
        <v>0</v>
      </c>
    </row>
    <row r="1265" spans="1:18" x14ac:dyDescent="0.15">
      <c r="A1265">
        <v>3215</v>
      </c>
      <c r="B1265">
        <v>2943</v>
      </c>
      <c r="C1265">
        <v>294324</v>
      </c>
      <c r="D1265" s="47" t="s">
        <v>5689</v>
      </c>
      <c r="E1265" t="s">
        <v>67</v>
      </c>
      <c r="F1265" t="s">
        <v>2227</v>
      </c>
      <c r="G1265" t="s">
        <v>2518</v>
      </c>
      <c r="H1265" t="s">
        <v>70</v>
      </c>
      <c r="I1265" t="s">
        <v>2228</v>
      </c>
      <c r="J1265" t="s">
        <v>2519</v>
      </c>
      <c r="L1265" t="str">
        <f t="shared" si="19"/>
        <v>岩手県奥州市衣川正板</v>
      </c>
      <c r="M1265">
        <v>0</v>
      </c>
      <c r="N1265">
        <v>0</v>
      </c>
      <c r="O1265">
        <v>0</v>
      </c>
      <c r="P1265">
        <v>0</v>
      </c>
      <c r="Q1265">
        <v>0</v>
      </c>
      <c r="R1265">
        <v>0</v>
      </c>
    </row>
    <row r="1266" spans="1:18" x14ac:dyDescent="0.15">
      <c r="A1266">
        <v>3215</v>
      </c>
      <c r="B1266">
        <v>2943</v>
      </c>
      <c r="C1266">
        <v>294372</v>
      </c>
      <c r="D1266" s="47" t="s">
        <v>5690</v>
      </c>
      <c r="E1266" t="s">
        <v>67</v>
      </c>
      <c r="F1266" t="s">
        <v>2227</v>
      </c>
      <c r="G1266" t="s">
        <v>2520</v>
      </c>
      <c r="H1266" t="s">
        <v>70</v>
      </c>
      <c r="I1266" t="s">
        <v>2228</v>
      </c>
      <c r="J1266" t="s">
        <v>2521</v>
      </c>
      <c r="L1266" t="str">
        <f t="shared" si="19"/>
        <v>岩手県奥州市衣川松林</v>
      </c>
      <c r="M1266">
        <v>0</v>
      </c>
      <c r="N1266">
        <v>0</v>
      </c>
      <c r="O1266">
        <v>0</v>
      </c>
      <c r="P1266">
        <v>0</v>
      </c>
      <c r="Q1266">
        <v>0</v>
      </c>
      <c r="R1266">
        <v>0</v>
      </c>
    </row>
    <row r="1267" spans="1:18" x14ac:dyDescent="0.15">
      <c r="A1267">
        <v>3215</v>
      </c>
      <c r="B1267">
        <v>2943</v>
      </c>
      <c r="C1267">
        <v>294443</v>
      </c>
      <c r="D1267" s="47" t="s">
        <v>5691</v>
      </c>
      <c r="E1267" t="s">
        <v>67</v>
      </c>
      <c r="F1267" t="s">
        <v>2227</v>
      </c>
      <c r="G1267" t="s">
        <v>2522</v>
      </c>
      <c r="H1267" t="s">
        <v>70</v>
      </c>
      <c r="I1267" t="s">
        <v>2228</v>
      </c>
      <c r="J1267" t="s">
        <v>2523</v>
      </c>
      <c r="L1267" t="str">
        <f t="shared" si="19"/>
        <v>岩手県奥州市衣川六日市場</v>
      </c>
      <c r="M1267">
        <v>0</v>
      </c>
      <c r="N1267">
        <v>0</v>
      </c>
      <c r="O1267">
        <v>0</v>
      </c>
      <c r="P1267">
        <v>0</v>
      </c>
      <c r="Q1267">
        <v>0</v>
      </c>
      <c r="R1267">
        <v>0</v>
      </c>
    </row>
    <row r="1268" spans="1:18" x14ac:dyDescent="0.15">
      <c r="A1268">
        <v>3215</v>
      </c>
      <c r="B1268">
        <v>2943</v>
      </c>
      <c r="C1268">
        <v>294473</v>
      </c>
      <c r="D1268" s="47" t="s">
        <v>5692</v>
      </c>
      <c r="E1268" t="s">
        <v>67</v>
      </c>
      <c r="F1268" t="s">
        <v>2227</v>
      </c>
      <c r="G1268" t="s">
        <v>2524</v>
      </c>
      <c r="H1268" t="s">
        <v>70</v>
      </c>
      <c r="I1268" t="s">
        <v>2228</v>
      </c>
      <c r="J1268" t="s">
        <v>2525</v>
      </c>
      <c r="L1268" t="str">
        <f t="shared" si="19"/>
        <v>岩手県奥州市衣川向</v>
      </c>
      <c r="M1268">
        <v>0</v>
      </c>
      <c r="N1268">
        <v>0</v>
      </c>
      <c r="O1268">
        <v>0</v>
      </c>
      <c r="P1268">
        <v>0</v>
      </c>
      <c r="Q1268">
        <v>0</v>
      </c>
      <c r="R1268">
        <v>0</v>
      </c>
    </row>
    <row r="1269" spans="1:18" x14ac:dyDescent="0.15">
      <c r="A1269">
        <v>3215</v>
      </c>
      <c r="B1269">
        <v>2943</v>
      </c>
      <c r="C1269">
        <v>294416</v>
      </c>
      <c r="D1269" s="47" t="s">
        <v>5693</v>
      </c>
      <c r="E1269" t="s">
        <v>67</v>
      </c>
      <c r="F1269" t="s">
        <v>2227</v>
      </c>
      <c r="G1269" t="s">
        <v>2526</v>
      </c>
      <c r="H1269" t="s">
        <v>70</v>
      </c>
      <c r="I1269" t="s">
        <v>2228</v>
      </c>
      <c r="J1269" t="s">
        <v>2527</v>
      </c>
      <c r="L1269" t="str">
        <f t="shared" si="19"/>
        <v>岩手県奥州市衣川向館</v>
      </c>
      <c r="M1269">
        <v>0</v>
      </c>
      <c r="N1269">
        <v>0</v>
      </c>
      <c r="O1269">
        <v>0</v>
      </c>
      <c r="P1269">
        <v>0</v>
      </c>
      <c r="Q1269">
        <v>0</v>
      </c>
      <c r="R1269">
        <v>0</v>
      </c>
    </row>
    <row r="1270" spans="1:18" x14ac:dyDescent="0.15">
      <c r="A1270">
        <v>3215</v>
      </c>
      <c r="B1270">
        <v>2943</v>
      </c>
      <c r="C1270">
        <v>294415</v>
      </c>
      <c r="D1270" s="47" t="s">
        <v>5694</v>
      </c>
      <c r="E1270" t="s">
        <v>67</v>
      </c>
      <c r="F1270" t="s">
        <v>2227</v>
      </c>
      <c r="G1270" t="s">
        <v>2528</v>
      </c>
      <c r="H1270" t="s">
        <v>70</v>
      </c>
      <c r="I1270" t="s">
        <v>2228</v>
      </c>
      <c r="J1270" t="s">
        <v>2529</v>
      </c>
      <c r="L1270" t="str">
        <f t="shared" si="19"/>
        <v>岩手県奥州市衣川向館谷起</v>
      </c>
      <c r="M1270">
        <v>0</v>
      </c>
      <c r="N1270">
        <v>0</v>
      </c>
      <c r="O1270">
        <v>0</v>
      </c>
      <c r="P1270">
        <v>0</v>
      </c>
      <c r="Q1270">
        <v>0</v>
      </c>
      <c r="R1270">
        <v>0</v>
      </c>
    </row>
    <row r="1271" spans="1:18" x14ac:dyDescent="0.15">
      <c r="A1271">
        <v>3215</v>
      </c>
      <c r="B1271">
        <v>2943</v>
      </c>
      <c r="C1271">
        <v>294438</v>
      </c>
      <c r="D1271" s="47" t="s">
        <v>5695</v>
      </c>
      <c r="E1271" t="s">
        <v>67</v>
      </c>
      <c r="F1271" t="s">
        <v>2227</v>
      </c>
      <c r="G1271" t="s">
        <v>2530</v>
      </c>
      <c r="H1271" t="s">
        <v>70</v>
      </c>
      <c r="I1271" t="s">
        <v>2228</v>
      </c>
      <c r="J1271" t="s">
        <v>2531</v>
      </c>
      <c r="L1271" t="str">
        <f t="shared" si="19"/>
        <v>岩手県奥州市衣川室の木</v>
      </c>
      <c r="M1271">
        <v>0</v>
      </c>
      <c r="N1271">
        <v>0</v>
      </c>
      <c r="O1271">
        <v>0</v>
      </c>
      <c r="P1271">
        <v>0</v>
      </c>
      <c r="Q1271">
        <v>0</v>
      </c>
      <c r="R1271">
        <v>0</v>
      </c>
    </row>
    <row r="1272" spans="1:18" x14ac:dyDescent="0.15">
      <c r="A1272">
        <v>3215</v>
      </c>
      <c r="B1272">
        <v>2943</v>
      </c>
      <c r="C1272">
        <v>294334</v>
      </c>
      <c r="D1272" s="47" t="s">
        <v>5696</v>
      </c>
      <c r="E1272" t="s">
        <v>67</v>
      </c>
      <c r="F1272" t="s">
        <v>2227</v>
      </c>
      <c r="G1272" t="s">
        <v>2532</v>
      </c>
      <c r="H1272" t="s">
        <v>70</v>
      </c>
      <c r="I1272" t="s">
        <v>2228</v>
      </c>
      <c r="J1272" t="s">
        <v>2533</v>
      </c>
      <c r="L1272" t="str">
        <f t="shared" si="19"/>
        <v>岩手県奥州市衣川百ヶ袋</v>
      </c>
      <c r="M1272">
        <v>0</v>
      </c>
      <c r="N1272">
        <v>0</v>
      </c>
      <c r="O1272">
        <v>0</v>
      </c>
      <c r="P1272">
        <v>0</v>
      </c>
      <c r="Q1272">
        <v>0</v>
      </c>
      <c r="R1272">
        <v>0</v>
      </c>
    </row>
    <row r="1273" spans="1:18" x14ac:dyDescent="0.15">
      <c r="A1273">
        <v>3215</v>
      </c>
      <c r="B1273">
        <v>2943</v>
      </c>
      <c r="C1273">
        <v>294497</v>
      </c>
      <c r="D1273" s="47" t="s">
        <v>5697</v>
      </c>
      <c r="E1273" t="s">
        <v>67</v>
      </c>
      <c r="F1273" t="s">
        <v>2227</v>
      </c>
      <c r="G1273" t="s">
        <v>2534</v>
      </c>
      <c r="H1273" t="s">
        <v>70</v>
      </c>
      <c r="I1273" t="s">
        <v>2228</v>
      </c>
      <c r="J1273" t="s">
        <v>2535</v>
      </c>
      <c r="L1273" t="str">
        <f t="shared" si="19"/>
        <v>岩手県奥州市衣川餅転</v>
      </c>
      <c r="M1273">
        <v>0</v>
      </c>
      <c r="N1273">
        <v>0</v>
      </c>
      <c r="O1273">
        <v>0</v>
      </c>
      <c r="P1273">
        <v>0</v>
      </c>
      <c r="Q1273">
        <v>0</v>
      </c>
      <c r="R1273">
        <v>0</v>
      </c>
    </row>
    <row r="1274" spans="1:18" x14ac:dyDescent="0.15">
      <c r="A1274">
        <v>3215</v>
      </c>
      <c r="B1274">
        <v>2943</v>
      </c>
      <c r="C1274">
        <v>294376</v>
      </c>
      <c r="D1274" s="47" t="s">
        <v>5698</v>
      </c>
      <c r="E1274" t="s">
        <v>67</v>
      </c>
      <c r="F1274" t="s">
        <v>2227</v>
      </c>
      <c r="G1274" t="s">
        <v>2536</v>
      </c>
      <c r="H1274" t="s">
        <v>70</v>
      </c>
      <c r="I1274" t="s">
        <v>2228</v>
      </c>
      <c r="J1274" t="s">
        <v>2537</v>
      </c>
      <c r="L1274" t="str">
        <f t="shared" si="19"/>
        <v>岩手県奥州市衣川本巻</v>
      </c>
      <c r="M1274">
        <v>0</v>
      </c>
      <c r="N1274">
        <v>0</v>
      </c>
      <c r="O1274">
        <v>0</v>
      </c>
      <c r="P1274">
        <v>0</v>
      </c>
      <c r="Q1274">
        <v>0</v>
      </c>
      <c r="R1274">
        <v>0</v>
      </c>
    </row>
    <row r="1275" spans="1:18" x14ac:dyDescent="0.15">
      <c r="A1275">
        <v>3215</v>
      </c>
      <c r="B1275">
        <v>2943</v>
      </c>
      <c r="C1275">
        <v>294355</v>
      </c>
      <c r="D1275" s="47" t="s">
        <v>5699</v>
      </c>
      <c r="E1275" t="s">
        <v>67</v>
      </c>
      <c r="F1275" t="s">
        <v>2227</v>
      </c>
      <c r="G1275" t="s">
        <v>2538</v>
      </c>
      <c r="H1275" t="s">
        <v>70</v>
      </c>
      <c r="I1275" t="s">
        <v>2228</v>
      </c>
      <c r="J1275" t="s">
        <v>2539</v>
      </c>
      <c r="L1275" t="str">
        <f t="shared" si="19"/>
        <v>岩手県奥州市衣川山岸</v>
      </c>
      <c r="M1275">
        <v>0</v>
      </c>
      <c r="N1275">
        <v>0</v>
      </c>
      <c r="O1275">
        <v>0</v>
      </c>
      <c r="P1275">
        <v>0</v>
      </c>
      <c r="Q1275">
        <v>0</v>
      </c>
      <c r="R1275">
        <v>0</v>
      </c>
    </row>
    <row r="1276" spans="1:18" x14ac:dyDescent="0.15">
      <c r="A1276">
        <v>3215</v>
      </c>
      <c r="B1276">
        <v>2943</v>
      </c>
      <c r="C1276">
        <v>294453</v>
      </c>
      <c r="D1276" s="47" t="s">
        <v>5700</v>
      </c>
      <c r="E1276" t="s">
        <v>67</v>
      </c>
      <c r="F1276" t="s">
        <v>2227</v>
      </c>
      <c r="G1276" t="s">
        <v>2540</v>
      </c>
      <c r="H1276" t="s">
        <v>70</v>
      </c>
      <c r="I1276" t="s">
        <v>2228</v>
      </c>
      <c r="J1276" t="s">
        <v>2541</v>
      </c>
      <c r="L1276" t="str">
        <f t="shared" si="19"/>
        <v>岩手県奥州市衣川山口</v>
      </c>
      <c r="M1276">
        <v>0</v>
      </c>
      <c r="N1276">
        <v>0</v>
      </c>
      <c r="O1276">
        <v>0</v>
      </c>
      <c r="P1276">
        <v>0</v>
      </c>
      <c r="Q1276">
        <v>0</v>
      </c>
      <c r="R1276">
        <v>0</v>
      </c>
    </row>
    <row r="1277" spans="1:18" x14ac:dyDescent="0.15">
      <c r="A1277">
        <v>3215</v>
      </c>
      <c r="B1277">
        <v>2943</v>
      </c>
      <c r="C1277">
        <v>294373</v>
      </c>
      <c r="D1277" s="47" t="s">
        <v>5701</v>
      </c>
      <c r="E1277" t="s">
        <v>67</v>
      </c>
      <c r="F1277" t="s">
        <v>2227</v>
      </c>
      <c r="G1277" t="s">
        <v>2542</v>
      </c>
      <c r="H1277" t="s">
        <v>70</v>
      </c>
      <c r="I1277" t="s">
        <v>2228</v>
      </c>
      <c r="J1277" t="s">
        <v>2543</v>
      </c>
      <c r="L1277" t="str">
        <f t="shared" si="19"/>
        <v>岩手県奥州市衣川山田</v>
      </c>
      <c r="M1277">
        <v>0</v>
      </c>
      <c r="N1277">
        <v>0</v>
      </c>
      <c r="O1277">
        <v>0</v>
      </c>
      <c r="P1277">
        <v>0</v>
      </c>
      <c r="Q1277">
        <v>0</v>
      </c>
      <c r="R1277">
        <v>0</v>
      </c>
    </row>
    <row r="1278" spans="1:18" x14ac:dyDescent="0.15">
      <c r="A1278">
        <v>3215</v>
      </c>
      <c r="B1278">
        <v>2943</v>
      </c>
      <c r="C1278">
        <v>294455</v>
      </c>
      <c r="D1278" s="47" t="s">
        <v>5702</v>
      </c>
      <c r="E1278" t="s">
        <v>67</v>
      </c>
      <c r="F1278" t="s">
        <v>2227</v>
      </c>
      <c r="G1278" t="s">
        <v>2544</v>
      </c>
      <c r="H1278" t="s">
        <v>70</v>
      </c>
      <c r="I1278" t="s">
        <v>2228</v>
      </c>
      <c r="J1278" t="s">
        <v>2545</v>
      </c>
      <c r="L1278" t="str">
        <f t="shared" si="19"/>
        <v>岩手県奥州市衣川横道下</v>
      </c>
      <c r="M1278">
        <v>0</v>
      </c>
      <c r="N1278">
        <v>0</v>
      </c>
      <c r="O1278">
        <v>0</v>
      </c>
      <c r="P1278">
        <v>0</v>
      </c>
      <c r="Q1278">
        <v>0</v>
      </c>
      <c r="R1278">
        <v>0</v>
      </c>
    </row>
    <row r="1279" spans="1:18" x14ac:dyDescent="0.15">
      <c r="A1279">
        <v>3215</v>
      </c>
      <c r="B1279">
        <v>2943</v>
      </c>
      <c r="C1279">
        <v>294463</v>
      </c>
      <c r="D1279" s="47" t="s">
        <v>5703</v>
      </c>
      <c r="E1279" t="s">
        <v>67</v>
      </c>
      <c r="F1279" t="s">
        <v>2227</v>
      </c>
      <c r="G1279" t="s">
        <v>2546</v>
      </c>
      <c r="H1279" t="s">
        <v>70</v>
      </c>
      <c r="I1279" t="s">
        <v>2228</v>
      </c>
      <c r="J1279" t="s">
        <v>2547</v>
      </c>
      <c r="L1279" t="str">
        <f t="shared" si="19"/>
        <v>岩手県奥州市衣川葭ヶ沢</v>
      </c>
      <c r="M1279">
        <v>0</v>
      </c>
      <c r="N1279">
        <v>0</v>
      </c>
      <c r="O1279">
        <v>0</v>
      </c>
      <c r="P1279">
        <v>0</v>
      </c>
      <c r="Q1279">
        <v>0</v>
      </c>
      <c r="R1279">
        <v>0</v>
      </c>
    </row>
    <row r="1280" spans="1:18" x14ac:dyDescent="0.15">
      <c r="A1280">
        <v>3215</v>
      </c>
      <c r="B1280">
        <v>2943</v>
      </c>
      <c r="C1280">
        <v>294341</v>
      </c>
      <c r="D1280" s="47" t="s">
        <v>5704</v>
      </c>
      <c r="E1280" t="s">
        <v>67</v>
      </c>
      <c r="F1280" t="s">
        <v>2227</v>
      </c>
      <c r="G1280" t="s">
        <v>2548</v>
      </c>
      <c r="H1280" t="s">
        <v>70</v>
      </c>
      <c r="I1280" t="s">
        <v>2228</v>
      </c>
      <c r="J1280" t="s">
        <v>2549</v>
      </c>
      <c r="L1280" t="str">
        <f t="shared" si="19"/>
        <v>岩手県奥州市衣川六道</v>
      </c>
      <c r="M1280">
        <v>0</v>
      </c>
      <c r="N1280">
        <v>0</v>
      </c>
      <c r="O1280">
        <v>0</v>
      </c>
      <c r="P1280">
        <v>0</v>
      </c>
      <c r="Q1280">
        <v>0</v>
      </c>
      <c r="R1280">
        <v>0</v>
      </c>
    </row>
    <row r="1281" spans="1:18" x14ac:dyDescent="0.15">
      <c r="A1281">
        <v>3215</v>
      </c>
      <c r="B1281">
        <v>2942</v>
      </c>
      <c r="C1281">
        <v>294205</v>
      </c>
      <c r="D1281" s="47" t="s">
        <v>5705</v>
      </c>
      <c r="E1281" t="s">
        <v>67</v>
      </c>
      <c r="F1281" t="s">
        <v>2227</v>
      </c>
      <c r="G1281" t="s">
        <v>2550</v>
      </c>
      <c r="H1281" t="s">
        <v>70</v>
      </c>
      <c r="I1281" t="s">
        <v>2228</v>
      </c>
      <c r="J1281" t="s">
        <v>2551</v>
      </c>
      <c r="L1281" t="str">
        <f t="shared" si="19"/>
        <v>岩手県奥州市前沢合ノ沢</v>
      </c>
      <c r="M1281">
        <v>0</v>
      </c>
      <c r="N1281">
        <v>0</v>
      </c>
      <c r="O1281">
        <v>0</v>
      </c>
      <c r="P1281">
        <v>1</v>
      </c>
      <c r="Q1281">
        <v>0</v>
      </c>
      <c r="R1281">
        <v>0</v>
      </c>
    </row>
    <row r="1282" spans="1:18" x14ac:dyDescent="0.15">
      <c r="A1282">
        <v>3215</v>
      </c>
      <c r="B1282">
        <v>2942</v>
      </c>
      <c r="C1282">
        <v>294206</v>
      </c>
      <c r="D1282" s="47" t="s">
        <v>5706</v>
      </c>
      <c r="E1282" t="s">
        <v>67</v>
      </c>
      <c r="F1282" t="s">
        <v>2227</v>
      </c>
      <c r="G1282" t="s">
        <v>2552</v>
      </c>
      <c r="H1282" t="s">
        <v>70</v>
      </c>
      <c r="I1282" t="s">
        <v>2228</v>
      </c>
      <c r="J1282" t="s">
        <v>2553</v>
      </c>
      <c r="L1282" t="str">
        <f t="shared" si="19"/>
        <v>岩手県奥州市前沢赤坂</v>
      </c>
      <c r="M1282">
        <v>0</v>
      </c>
      <c r="N1282">
        <v>0</v>
      </c>
      <c r="O1282">
        <v>0</v>
      </c>
      <c r="P1282">
        <v>1</v>
      </c>
      <c r="Q1282">
        <v>0</v>
      </c>
      <c r="R1282">
        <v>0</v>
      </c>
    </row>
    <row r="1283" spans="1:18" x14ac:dyDescent="0.15">
      <c r="A1283">
        <v>3215</v>
      </c>
      <c r="B1283">
        <v>2942</v>
      </c>
      <c r="C1283">
        <v>294207</v>
      </c>
      <c r="D1283" s="47" t="s">
        <v>5707</v>
      </c>
      <c r="E1283" t="s">
        <v>67</v>
      </c>
      <c r="F1283" t="s">
        <v>2227</v>
      </c>
      <c r="G1283" t="s">
        <v>2554</v>
      </c>
      <c r="H1283" t="s">
        <v>70</v>
      </c>
      <c r="I1283" t="s">
        <v>2228</v>
      </c>
      <c r="J1283" t="s">
        <v>2555</v>
      </c>
      <c r="L1283" t="str">
        <f t="shared" ref="L1283:L1346" si="20">H1283&amp;I1283&amp;J1283</f>
        <v>岩手県奥州市前沢赤面</v>
      </c>
      <c r="M1283">
        <v>0</v>
      </c>
      <c r="N1283">
        <v>0</v>
      </c>
      <c r="O1283">
        <v>0</v>
      </c>
      <c r="P1283">
        <v>1</v>
      </c>
      <c r="Q1283">
        <v>0</v>
      </c>
      <c r="R1283">
        <v>0</v>
      </c>
    </row>
    <row r="1284" spans="1:18" x14ac:dyDescent="0.15">
      <c r="A1284">
        <v>3215</v>
      </c>
      <c r="B1284">
        <v>2942</v>
      </c>
      <c r="C1284">
        <v>294209</v>
      </c>
      <c r="D1284" s="47" t="s">
        <v>5708</v>
      </c>
      <c r="E1284" t="s">
        <v>67</v>
      </c>
      <c r="F1284" t="s">
        <v>2227</v>
      </c>
      <c r="G1284" t="s">
        <v>2556</v>
      </c>
      <c r="H1284" t="s">
        <v>70</v>
      </c>
      <c r="I1284" t="s">
        <v>2228</v>
      </c>
      <c r="J1284" t="s">
        <v>2557</v>
      </c>
      <c r="L1284" t="str">
        <f t="shared" si="20"/>
        <v>岩手県奥州市前沢あすか通</v>
      </c>
      <c r="M1284">
        <v>0</v>
      </c>
      <c r="N1284">
        <v>0</v>
      </c>
      <c r="O1284">
        <v>1</v>
      </c>
      <c r="P1284">
        <v>0</v>
      </c>
      <c r="Q1284">
        <v>0</v>
      </c>
      <c r="R1284">
        <v>0</v>
      </c>
    </row>
    <row r="1285" spans="1:18" x14ac:dyDescent="0.15">
      <c r="A1285">
        <v>3215</v>
      </c>
      <c r="B1285">
        <v>2942</v>
      </c>
      <c r="C1285">
        <v>294205</v>
      </c>
      <c r="D1285" s="47" t="s">
        <v>5705</v>
      </c>
      <c r="E1285" t="s">
        <v>67</v>
      </c>
      <c r="F1285" t="s">
        <v>2227</v>
      </c>
      <c r="G1285" t="s">
        <v>2558</v>
      </c>
      <c r="H1285" t="s">
        <v>70</v>
      </c>
      <c r="I1285" t="s">
        <v>2228</v>
      </c>
      <c r="J1285" t="s">
        <v>2559</v>
      </c>
      <c r="L1285" t="str">
        <f t="shared" si="20"/>
        <v>岩手県奥州市前沢安寺沢</v>
      </c>
      <c r="M1285">
        <v>0</v>
      </c>
      <c r="N1285">
        <v>0</v>
      </c>
      <c r="O1285">
        <v>0</v>
      </c>
      <c r="P1285">
        <v>1</v>
      </c>
      <c r="Q1285">
        <v>0</v>
      </c>
      <c r="R1285">
        <v>0</v>
      </c>
    </row>
    <row r="1286" spans="1:18" x14ac:dyDescent="0.15">
      <c r="A1286">
        <v>3215</v>
      </c>
      <c r="B1286">
        <v>2942</v>
      </c>
      <c r="C1286">
        <v>294201</v>
      </c>
      <c r="D1286" s="47" t="s">
        <v>5709</v>
      </c>
      <c r="E1286" t="s">
        <v>67</v>
      </c>
      <c r="F1286" t="s">
        <v>2227</v>
      </c>
      <c r="G1286" t="s">
        <v>2560</v>
      </c>
      <c r="H1286" t="s">
        <v>70</v>
      </c>
      <c r="I1286" t="s">
        <v>2228</v>
      </c>
      <c r="J1286" t="s">
        <v>2561</v>
      </c>
      <c r="L1286" t="str">
        <f t="shared" si="20"/>
        <v>岩手県奥州市前沢阿部舘</v>
      </c>
      <c r="M1286">
        <v>0</v>
      </c>
      <c r="N1286">
        <v>0</v>
      </c>
      <c r="O1286">
        <v>0</v>
      </c>
      <c r="P1286">
        <v>1</v>
      </c>
      <c r="Q1286">
        <v>0</v>
      </c>
      <c r="R1286">
        <v>0</v>
      </c>
    </row>
    <row r="1287" spans="1:18" x14ac:dyDescent="0.15">
      <c r="A1287">
        <v>3215</v>
      </c>
      <c r="B1287">
        <v>2942</v>
      </c>
      <c r="C1287">
        <v>294208</v>
      </c>
      <c r="D1287" s="47" t="s">
        <v>5710</v>
      </c>
      <c r="E1287" t="s">
        <v>67</v>
      </c>
      <c r="F1287" t="s">
        <v>2227</v>
      </c>
      <c r="G1287" t="s">
        <v>2562</v>
      </c>
      <c r="H1287" t="s">
        <v>70</v>
      </c>
      <c r="I1287" t="s">
        <v>2228</v>
      </c>
      <c r="J1287" t="s">
        <v>2563</v>
      </c>
      <c r="L1287" t="str">
        <f t="shared" si="20"/>
        <v>岩手県奥州市前沢粟ケ島</v>
      </c>
      <c r="M1287">
        <v>0</v>
      </c>
      <c r="N1287">
        <v>0</v>
      </c>
      <c r="O1287">
        <v>0</v>
      </c>
      <c r="P1287">
        <v>1</v>
      </c>
      <c r="Q1287">
        <v>0</v>
      </c>
      <c r="R1287">
        <v>0</v>
      </c>
    </row>
    <row r="1288" spans="1:18" x14ac:dyDescent="0.15">
      <c r="A1288">
        <v>3215</v>
      </c>
      <c r="B1288">
        <v>2942</v>
      </c>
      <c r="C1288">
        <v>294205</v>
      </c>
      <c r="D1288" s="47" t="s">
        <v>5705</v>
      </c>
      <c r="E1288" t="s">
        <v>67</v>
      </c>
      <c r="F1288" t="s">
        <v>2227</v>
      </c>
      <c r="G1288" t="s">
        <v>2564</v>
      </c>
      <c r="H1288" t="s">
        <v>70</v>
      </c>
      <c r="I1288" t="s">
        <v>2228</v>
      </c>
      <c r="J1288" t="s">
        <v>2565</v>
      </c>
      <c r="L1288" t="str">
        <f t="shared" si="20"/>
        <v>岩手県奥州市前沢石田</v>
      </c>
      <c r="M1288">
        <v>0</v>
      </c>
      <c r="N1288">
        <v>0</v>
      </c>
      <c r="O1288">
        <v>0</v>
      </c>
      <c r="P1288">
        <v>1</v>
      </c>
      <c r="Q1288">
        <v>0</v>
      </c>
      <c r="R1288">
        <v>0</v>
      </c>
    </row>
    <row r="1289" spans="1:18" x14ac:dyDescent="0.15">
      <c r="A1289">
        <v>3215</v>
      </c>
      <c r="B1289">
        <v>2942</v>
      </c>
      <c r="C1289">
        <v>294205</v>
      </c>
      <c r="D1289" s="47" t="s">
        <v>5705</v>
      </c>
      <c r="E1289" t="s">
        <v>67</v>
      </c>
      <c r="F1289" t="s">
        <v>2227</v>
      </c>
      <c r="G1289" t="s">
        <v>2566</v>
      </c>
      <c r="H1289" t="s">
        <v>70</v>
      </c>
      <c r="I1289" t="s">
        <v>2228</v>
      </c>
      <c r="J1289" t="s">
        <v>2567</v>
      </c>
      <c r="L1289" t="str">
        <f t="shared" si="20"/>
        <v>岩手県奥州市前沢一ノ沢</v>
      </c>
      <c r="M1289">
        <v>0</v>
      </c>
      <c r="N1289">
        <v>0</v>
      </c>
      <c r="O1289">
        <v>0</v>
      </c>
      <c r="P1289">
        <v>1</v>
      </c>
      <c r="Q1289">
        <v>0</v>
      </c>
      <c r="R1289">
        <v>0</v>
      </c>
    </row>
    <row r="1290" spans="1:18" x14ac:dyDescent="0.15">
      <c r="A1290">
        <v>3215</v>
      </c>
      <c r="B1290">
        <v>2942</v>
      </c>
      <c r="C1290">
        <v>294207</v>
      </c>
      <c r="D1290" s="47" t="s">
        <v>5707</v>
      </c>
      <c r="E1290" t="s">
        <v>67</v>
      </c>
      <c r="F1290" t="s">
        <v>2227</v>
      </c>
      <c r="G1290" t="s">
        <v>2568</v>
      </c>
      <c r="H1290" t="s">
        <v>70</v>
      </c>
      <c r="I1290" t="s">
        <v>2228</v>
      </c>
      <c r="J1290" t="s">
        <v>2569</v>
      </c>
      <c r="L1290" t="str">
        <f t="shared" si="20"/>
        <v>岩手県奥州市前沢一本杉</v>
      </c>
      <c r="M1290">
        <v>0</v>
      </c>
      <c r="N1290">
        <v>0</v>
      </c>
      <c r="O1290">
        <v>0</v>
      </c>
      <c r="P1290">
        <v>1</v>
      </c>
      <c r="Q1290">
        <v>0</v>
      </c>
      <c r="R1290">
        <v>0</v>
      </c>
    </row>
    <row r="1291" spans="1:18" x14ac:dyDescent="0.15">
      <c r="A1291">
        <v>3215</v>
      </c>
      <c r="B1291">
        <v>2942</v>
      </c>
      <c r="C1291">
        <v>294205</v>
      </c>
      <c r="D1291" s="47" t="s">
        <v>5705</v>
      </c>
      <c r="E1291" t="s">
        <v>67</v>
      </c>
      <c r="F1291" t="s">
        <v>2227</v>
      </c>
      <c r="G1291" t="s">
        <v>2570</v>
      </c>
      <c r="H1291" t="s">
        <v>70</v>
      </c>
      <c r="I1291" t="s">
        <v>2228</v>
      </c>
      <c r="J1291" t="s">
        <v>2571</v>
      </c>
      <c r="L1291" t="str">
        <f t="shared" si="20"/>
        <v>岩手県奥州市前沢鵜ノ木</v>
      </c>
      <c r="M1291">
        <v>0</v>
      </c>
      <c r="N1291">
        <v>0</v>
      </c>
      <c r="O1291">
        <v>0</v>
      </c>
      <c r="P1291">
        <v>1</v>
      </c>
      <c r="Q1291">
        <v>0</v>
      </c>
      <c r="R1291">
        <v>0</v>
      </c>
    </row>
    <row r="1292" spans="1:18" x14ac:dyDescent="0.15">
      <c r="A1292">
        <v>3215</v>
      </c>
      <c r="B1292">
        <v>2942</v>
      </c>
      <c r="C1292">
        <v>294205</v>
      </c>
      <c r="D1292" s="47" t="s">
        <v>5705</v>
      </c>
      <c r="E1292" t="s">
        <v>67</v>
      </c>
      <c r="F1292" t="s">
        <v>2227</v>
      </c>
      <c r="G1292" t="s">
        <v>2572</v>
      </c>
      <c r="H1292" t="s">
        <v>70</v>
      </c>
      <c r="I1292" t="s">
        <v>2228</v>
      </c>
      <c r="J1292" t="s">
        <v>2573</v>
      </c>
      <c r="L1292" t="str">
        <f t="shared" si="20"/>
        <v>岩手県奥州市前沢鵜ノ木田</v>
      </c>
      <c r="M1292">
        <v>0</v>
      </c>
      <c r="N1292">
        <v>0</v>
      </c>
      <c r="O1292">
        <v>0</v>
      </c>
      <c r="P1292">
        <v>1</v>
      </c>
      <c r="Q1292">
        <v>0</v>
      </c>
      <c r="R1292">
        <v>0</v>
      </c>
    </row>
    <row r="1293" spans="1:18" x14ac:dyDescent="0.15">
      <c r="A1293">
        <v>3215</v>
      </c>
      <c r="B1293">
        <v>2942</v>
      </c>
      <c r="C1293">
        <v>294206</v>
      </c>
      <c r="D1293" s="47" t="s">
        <v>5706</v>
      </c>
      <c r="E1293" t="s">
        <v>67</v>
      </c>
      <c r="F1293" t="s">
        <v>2227</v>
      </c>
      <c r="G1293" t="s">
        <v>2574</v>
      </c>
      <c r="H1293" t="s">
        <v>70</v>
      </c>
      <c r="I1293" t="s">
        <v>2228</v>
      </c>
      <c r="J1293" t="s">
        <v>2575</v>
      </c>
      <c r="L1293" t="str">
        <f t="shared" si="20"/>
        <v>岩手県奥州市前沢裏新田</v>
      </c>
      <c r="M1293">
        <v>0</v>
      </c>
      <c r="N1293">
        <v>0</v>
      </c>
      <c r="O1293">
        <v>0</v>
      </c>
      <c r="P1293">
        <v>1</v>
      </c>
      <c r="Q1293">
        <v>0</v>
      </c>
      <c r="R1293">
        <v>0</v>
      </c>
    </row>
    <row r="1294" spans="1:18" x14ac:dyDescent="0.15">
      <c r="A1294">
        <v>3215</v>
      </c>
      <c r="B1294">
        <v>2942</v>
      </c>
      <c r="C1294">
        <v>294205</v>
      </c>
      <c r="D1294" s="47" t="s">
        <v>5705</v>
      </c>
      <c r="E1294" t="s">
        <v>67</v>
      </c>
      <c r="F1294" t="s">
        <v>2227</v>
      </c>
      <c r="G1294" t="s">
        <v>2576</v>
      </c>
      <c r="H1294" t="s">
        <v>70</v>
      </c>
      <c r="I1294" t="s">
        <v>2228</v>
      </c>
      <c r="J1294" t="s">
        <v>2577</v>
      </c>
      <c r="L1294" t="str">
        <f t="shared" si="20"/>
        <v>岩手県奥州市前沢うるし野</v>
      </c>
      <c r="M1294">
        <v>0</v>
      </c>
      <c r="N1294">
        <v>0</v>
      </c>
      <c r="O1294">
        <v>0</v>
      </c>
      <c r="P1294">
        <v>1</v>
      </c>
      <c r="Q1294">
        <v>0</v>
      </c>
      <c r="R1294">
        <v>0</v>
      </c>
    </row>
    <row r="1295" spans="1:18" x14ac:dyDescent="0.15">
      <c r="A1295">
        <v>3215</v>
      </c>
      <c r="B1295">
        <v>2942</v>
      </c>
      <c r="C1295">
        <v>294211</v>
      </c>
      <c r="D1295" s="47" t="s">
        <v>5711</v>
      </c>
      <c r="E1295" t="s">
        <v>67</v>
      </c>
      <c r="F1295" t="s">
        <v>2227</v>
      </c>
      <c r="G1295" t="s">
        <v>2578</v>
      </c>
      <c r="H1295" t="s">
        <v>70</v>
      </c>
      <c r="I1295" t="s">
        <v>2228</v>
      </c>
      <c r="J1295" t="s">
        <v>2579</v>
      </c>
      <c r="L1295" t="str">
        <f t="shared" si="20"/>
        <v>岩手県奥州市前沢駅東</v>
      </c>
      <c r="M1295">
        <v>0</v>
      </c>
      <c r="N1295">
        <v>0</v>
      </c>
      <c r="O1295">
        <v>1</v>
      </c>
      <c r="P1295">
        <v>0</v>
      </c>
      <c r="Q1295">
        <v>0</v>
      </c>
      <c r="R1295">
        <v>0</v>
      </c>
    </row>
    <row r="1296" spans="1:18" x14ac:dyDescent="0.15">
      <c r="A1296">
        <v>3215</v>
      </c>
      <c r="B1296">
        <v>2942</v>
      </c>
      <c r="C1296">
        <v>294207</v>
      </c>
      <c r="D1296" s="47" t="s">
        <v>5707</v>
      </c>
      <c r="E1296" t="s">
        <v>67</v>
      </c>
      <c r="F1296" t="s">
        <v>2227</v>
      </c>
      <c r="G1296" t="s">
        <v>2580</v>
      </c>
      <c r="H1296" t="s">
        <v>70</v>
      </c>
      <c r="I1296" t="s">
        <v>2228</v>
      </c>
      <c r="J1296" t="s">
        <v>2581</v>
      </c>
      <c r="L1296" t="str">
        <f t="shared" si="20"/>
        <v>岩手県奥州市前沢大桜</v>
      </c>
      <c r="M1296">
        <v>0</v>
      </c>
      <c r="N1296">
        <v>0</v>
      </c>
      <c r="O1296">
        <v>0</v>
      </c>
      <c r="P1296">
        <v>1</v>
      </c>
      <c r="Q1296">
        <v>0</v>
      </c>
      <c r="R1296">
        <v>0</v>
      </c>
    </row>
    <row r="1297" spans="1:18" x14ac:dyDescent="0.15">
      <c r="A1297">
        <v>3215</v>
      </c>
      <c r="B1297">
        <v>2942</v>
      </c>
      <c r="C1297">
        <v>294205</v>
      </c>
      <c r="D1297" s="47" t="s">
        <v>5705</v>
      </c>
      <c r="E1297" t="s">
        <v>67</v>
      </c>
      <c r="F1297" t="s">
        <v>2227</v>
      </c>
      <c r="G1297" t="s">
        <v>2582</v>
      </c>
      <c r="H1297" t="s">
        <v>70</v>
      </c>
      <c r="I1297" t="s">
        <v>2228</v>
      </c>
      <c r="J1297" t="s">
        <v>2583</v>
      </c>
      <c r="L1297" t="str">
        <f t="shared" si="20"/>
        <v>岩手県奥州市前沢大袋</v>
      </c>
      <c r="M1297">
        <v>0</v>
      </c>
      <c r="N1297">
        <v>0</v>
      </c>
      <c r="O1297">
        <v>0</v>
      </c>
      <c r="P1297">
        <v>1</v>
      </c>
      <c r="Q1297">
        <v>0</v>
      </c>
      <c r="R1297">
        <v>0</v>
      </c>
    </row>
    <row r="1298" spans="1:18" x14ac:dyDescent="0.15">
      <c r="A1298">
        <v>3215</v>
      </c>
      <c r="B1298">
        <v>2942</v>
      </c>
      <c r="C1298">
        <v>294205</v>
      </c>
      <c r="D1298" s="47" t="s">
        <v>5705</v>
      </c>
      <c r="E1298" t="s">
        <v>67</v>
      </c>
      <c r="F1298" t="s">
        <v>2227</v>
      </c>
      <c r="G1298" t="s">
        <v>2584</v>
      </c>
      <c r="H1298" t="s">
        <v>70</v>
      </c>
      <c r="I1298" t="s">
        <v>2228</v>
      </c>
      <c r="J1298" t="s">
        <v>2585</v>
      </c>
      <c r="L1298" t="str">
        <f t="shared" si="20"/>
        <v>岩手県奥州市前沢沖田</v>
      </c>
      <c r="M1298">
        <v>0</v>
      </c>
      <c r="N1298">
        <v>0</v>
      </c>
      <c r="O1298">
        <v>0</v>
      </c>
      <c r="P1298">
        <v>1</v>
      </c>
      <c r="Q1298">
        <v>0</v>
      </c>
      <c r="R1298">
        <v>0</v>
      </c>
    </row>
    <row r="1299" spans="1:18" x14ac:dyDescent="0.15">
      <c r="A1299">
        <v>3215</v>
      </c>
      <c r="B1299">
        <v>2942</v>
      </c>
      <c r="C1299">
        <v>294205</v>
      </c>
      <c r="D1299" s="47" t="s">
        <v>5705</v>
      </c>
      <c r="E1299" t="s">
        <v>67</v>
      </c>
      <c r="F1299" t="s">
        <v>2227</v>
      </c>
      <c r="G1299" t="s">
        <v>2586</v>
      </c>
      <c r="H1299" t="s">
        <v>70</v>
      </c>
      <c r="I1299" t="s">
        <v>2228</v>
      </c>
      <c r="J1299" t="s">
        <v>2587</v>
      </c>
      <c r="L1299" t="str">
        <f t="shared" si="20"/>
        <v>岩手県奥州市前沢小沢口</v>
      </c>
      <c r="M1299">
        <v>0</v>
      </c>
      <c r="N1299">
        <v>0</v>
      </c>
      <c r="O1299">
        <v>0</v>
      </c>
      <c r="P1299">
        <v>1</v>
      </c>
      <c r="Q1299">
        <v>0</v>
      </c>
      <c r="R1299">
        <v>0</v>
      </c>
    </row>
    <row r="1300" spans="1:18" x14ac:dyDescent="0.15">
      <c r="A1300">
        <v>3215</v>
      </c>
      <c r="B1300">
        <v>2942</v>
      </c>
      <c r="C1300">
        <v>294208</v>
      </c>
      <c r="D1300" s="47" t="s">
        <v>5710</v>
      </c>
      <c r="E1300" t="s">
        <v>67</v>
      </c>
      <c r="F1300" t="s">
        <v>2227</v>
      </c>
      <c r="G1300" t="s">
        <v>2588</v>
      </c>
      <c r="H1300" t="s">
        <v>70</v>
      </c>
      <c r="I1300" t="s">
        <v>2228</v>
      </c>
      <c r="J1300" t="s">
        <v>2589</v>
      </c>
      <c r="L1300" t="str">
        <f t="shared" si="20"/>
        <v>岩手県奥州市前沢河ノ畑</v>
      </c>
      <c r="M1300">
        <v>0</v>
      </c>
      <c r="N1300">
        <v>0</v>
      </c>
      <c r="O1300">
        <v>0</v>
      </c>
      <c r="P1300">
        <v>1</v>
      </c>
      <c r="Q1300">
        <v>0</v>
      </c>
      <c r="R1300">
        <v>0</v>
      </c>
    </row>
    <row r="1301" spans="1:18" x14ac:dyDescent="0.15">
      <c r="A1301">
        <v>3215</v>
      </c>
      <c r="B1301">
        <v>2942</v>
      </c>
      <c r="C1301">
        <v>294208</v>
      </c>
      <c r="D1301" s="47" t="s">
        <v>5710</v>
      </c>
      <c r="E1301" t="s">
        <v>67</v>
      </c>
      <c r="F1301" t="s">
        <v>2227</v>
      </c>
      <c r="G1301" t="s">
        <v>2590</v>
      </c>
      <c r="H1301" t="s">
        <v>70</v>
      </c>
      <c r="I1301" t="s">
        <v>2228</v>
      </c>
      <c r="J1301" t="s">
        <v>2591</v>
      </c>
      <c r="L1301" t="str">
        <f t="shared" si="20"/>
        <v>岩手県奥州市前沢株樹</v>
      </c>
      <c r="M1301">
        <v>0</v>
      </c>
      <c r="N1301">
        <v>0</v>
      </c>
      <c r="O1301">
        <v>0</v>
      </c>
      <c r="P1301">
        <v>1</v>
      </c>
      <c r="Q1301">
        <v>0</v>
      </c>
      <c r="R1301">
        <v>0</v>
      </c>
    </row>
    <row r="1302" spans="1:18" x14ac:dyDescent="0.15">
      <c r="A1302">
        <v>3215</v>
      </c>
      <c r="B1302">
        <v>2942</v>
      </c>
      <c r="C1302">
        <v>294205</v>
      </c>
      <c r="D1302" s="47" t="s">
        <v>5705</v>
      </c>
      <c r="E1302" t="s">
        <v>67</v>
      </c>
      <c r="F1302" t="s">
        <v>2227</v>
      </c>
      <c r="G1302" t="s">
        <v>2592</v>
      </c>
      <c r="H1302" t="s">
        <v>70</v>
      </c>
      <c r="I1302" t="s">
        <v>2228</v>
      </c>
      <c r="J1302" t="s">
        <v>2593</v>
      </c>
      <c r="L1302" t="str">
        <f t="shared" si="20"/>
        <v>岩手県奥州市前沢川内</v>
      </c>
      <c r="M1302">
        <v>0</v>
      </c>
      <c r="N1302">
        <v>0</v>
      </c>
      <c r="O1302">
        <v>0</v>
      </c>
      <c r="P1302">
        <v>1</v>
      </c>
      <c r="Q1302">
        <v>0</v>
      </c>
      <c r="R1302">
        <v>0</v>
      </c>
    </row>
    <row r="1303" spans="1:18" x14ac:dyDescent="0.15">
      <c r="A1303">
        <v>3215</v>
      </c>
      <c r="B1303">
        <v>2942</v>
      </c>
      <c r="C1303">
        <v>294203</v>
      </c>
      <c r="D1303" s="47" t="s">
        <v>5712</v>
      </c>
      <c r="E1303" t="s">
        <v>67</v>
      </c>
      <c r="F1303" t="s">
        <v>2227</v>
      </c>
      <c r="G1303" t="s">
        <v>2594</v>
      </c>
      <c r="H1303" t="s">
        <v>70</v>
      </c>
      <c r="I1303" t="s">
        <v>2228</v>
      </c>
      <c r="J1303" t="s">
        <v>2595</v>
      </c>
      <c r="L1303" t="str">
        <f t="shared" si="20"/>
        <v>岩手県奥州市前沢北久保</v>
      </c>
      <c r="M1303">
        <v>0</v>
      </c>
      <c r="N1303">
        <v>0</v>
      </c>
      <c r="O1303">
        <v>0</v>
      </c>
      <c r="P1303">
        <v>1</v>
      </c>
      <c r="Q1303">
        <v>0</v>
      </c>
      <c r="R1303">
        <v>0</v>
      </c>
    </row>
    <row r="1304" spans="1:18" x14ac:dyDescent="0.15">
      <c r="A1304">
        <v>3215</v>
      </c>
      <c r="B1304">
        <v>2942</v>
      </c>
      <c r="C1304">
        <v>294206</v>
      </c>
      <c r="D1304" s="47" t="s">
        <v>5706</v>
      </c>
      <c r="E1304" t="s">
        <v>67</v>
      </c>
      <c r="F1304" t="s">
        <v>2227</v>
      </c>
      <c r="G1304" t="s">
        <v>2596</v>
      </c>
      <c r="H1304" t="s">
        <v>70</v>
      </c>
      <c r="I1304" t="s">
        <v>2228</v>
      </c>
      <c r="J1304" t="s">
        <v>2597</v>
      </c>
      <c r="L1304" t="str">
        <f t="shared" si="20"/>
        <v>岩手県奥州市前沢狐石</v>
      </c>
      <c r="M1304">
        <v>0</v>
      </c>
      <c r="N1304">
        <v>0</v>
      </c>
      <c r="O1304">
        <v>0</v>
      </c>
      <c r="P1304">
        <v>1</v>
      </c>
      <c r="Q1304">
        <v>0</v>
      </c>
      <c r="R1304">
        <v>0</v>
      </c>
    </row>
    <row r="1305" spans="1:18" x14ac:dyDescent="0.15">
      <c r="A1305">
        <v>3215</v>
      </c>
      <c r="B1305">
        <v>2942</v>
      </c>
      <c r="C1305">
        <v>294203</v>
      </c>
      <c r="D1305" s="47" t="s">
        <v>5712</v>
      </c>
      <c r="E1305" t="s">
        <v>67</v>
      </c>
      <c r="F1305" t="s">
        <v>2227</v>
      </c>
      <c r="G1305" t="s">
        <v>2598</v>
      </c>
      <c r="H1305" t="s">
        <v>70</v>
      </c>
      <c r="I1305" t="s">
        <v>2228</v>
      </c>
      <c r="J1305" t="s">
        <v>2599</v>
      </c>
      <c r="L1305" t="str">
        <f t="shared" si="20"/>
        <v>岩手県奥州市前沢狐堂</v>
      </c>
      <c r="M1305">
        <v>0</v>
      </c>
      <c r="N1305">
        <v>0</v>
      </c>
      <c r="O1305">
        <v>0</v>
      </c>
      <c r="P1305">
        <v>1</v>
      </c>
      <c r="Q1305">
        <v>0</v>
      </c>
      <c r="R1305">
        <v>0</v>
      </c>
    </row>
    <row r="1306" spans="1:18" x14ac:dyDescent="0.15">
      <c r="A1306">
        <v>3215</v>
      </c>
      <c r="B1306">
        <v>2942</v>
      </c>
      <c r="C1306">
        <v>294205</v>
      </c>
      <c r="D1306" s="47" t="s">
        <v>5705</v>
      </c>
      <c r="E1306" t="s">
        <v>67</v>
      </c>
      <c r="F1306" t="s">
        <v>2227</v>
      </c>
      <c r="G1306" t="s">
        <v>2600</v>
      </c>
      <c r="H1306" t="s">
        <v>70</v>
      </c>
      <c r="I1306" t="s">
        <v>2228</v>
      </c>
      <c r="J1306" t="s">
        <v>2601</v>
      </c>
      <c r="L1306" t="str">
        <f t="shared" si="20"/>
        <v>岩手県奥州市前沢衣関</v>
      </c>
      <c r="M1306">
        <v>0</v>
      </c>
      <c r="N1306">
        <v>0</v>
      </c>
      <c r="O1306">
        <v>0</v>
      </c>
      <c r="P1306">
        <v>1</v>
      </c>
      <c r="Q1306">
        <v>0</v>
      </c>
      <c r="R1306">
        <v>0</v>
      </c>
    </row>
    <row r="1307" spans="1:18" x14ac:dyDescent="0.15">
      <c r="A1307">
        <v>3215</v>
      </c>
      <c r="B1307">
        <v>2942</v>
      </c>
      <c r="C1307">
        <v>294201</v>
      </c>
      <c r="D1307" s="47" t="s">
        <v>5709</v>
      </c>
      <c r="E1307" t="s">
        <v>67</v>
      </c>
      <c r="F1307" t="s">
        <v>2227</v>
      </c>
      <c r="G1307" t="s">
        <v>2602</v>
      </c>
      <c r="H1307" t="s">
        <v>70</v>
      </c>
      <c r="I1307" t="s">
        <v>2228</v>
      </c>
      <c r="J1307" t="s">
        <v>2603</v>
      </c>
      <c r="L1307" t="str">
        <f t="shared" si="20"/>
        <v>岩手県奥州市前沢久田</v>
      </c>
      <c r="M1307">
        <v>0</v>
      </c>
      <c r="N1307">
        <v>0</v>
      </c>
      <c r="O1307">
        <v>0</v>
      </c>
      <c r="P1307">
        <v>1</v>
      </c>
      <c r="Q1307">
        <v>0</v>
      </c>
      <c r="R1307">
        <v>0</v>
      </c>
    </row>
    <row r="1308" spans="1:18" x14ac:dyDescent="0.15">
      <c r="A1308">
        <v>3215</v>
      </c>
      <c r="B1308">
        <v>2942</v>
      </c>
      <c r="C1308">
        <v>294201</v>
      </c>
      <c r="D1308" s="47" t="s">
        <v>5709</v>
      </c>
      <c r="E1308" t="s">
        <v>67</v>
      </c>
      <c r="F1308" t="s">
        <v>2227</v>
      </c>
      <c r="G1308" t="s">
        <v>2604</v>
      </c>
      <c r="H1308" t="s">
        <v>70</v>
      </c>
      <c r="I1308" t="s">
        <v>2228</v>
      </c>
      <c r="J1308" t="s">
        <v>2605</v>
      </c>
      <c r="L1308" t="str">
        <f t="shared" si="20"/>
        <v>岩手県奥州市前沢源氏ケ崎</v>
      </c>
      <c r="M1308">
        <v>0</v>
      </c>
      <c r="N1308">
        <v>0</v>
      </c>
      <c r="O1308">
        <v>0</v>
      </c>
      <c r="P1308">
        <v>1</v>
      </c>
      <c r="Q1308">
        <v>0</v>
      </c>
      <c r="R1308">
        <v>0</v>
      </c>
    </row>
    <row r="1309" spans="1:18" x14ac:dyDescent="0.15">
      <c r="A1309">
        <v>3215</v>
      </c>
      <c r="B1309">
        <v>2942</v>
      </c>
      <c r="C1309">
        <v>294208</v>
      </c>
      <c r="D1309" s="47" t="s">
        <v>5710</v>
      </c>
      <c r="E1309" t="s">
        <v>67</v>
      </c>
      <c r="F1309" t="s">
        <v>2227</v>
      </c>
      <c r="G1309" t="s">
        <v>2606</v>
      </c>
      <c r="H1309" t="s">
        <v>70</v>
      </c>
      <c r="I1309" t="s">
        <v>2228</v>
      </c>
      <c r="J1309" t="s">
        <v>2607</v>
      </c>
      <c r="L1309" t="str">
        <f t="shared" si="20"/>
        <v>岩手県奥州市前沢五合田</v>
      </c>
      <c r="M1309">
        <v>0</v>
      </c>
      <c r="N1309">
        <v>0</v>
      </c>
      <c r="O1309">
        <v>0</v>
      </c>
      <c r="P1309">
        <v>1</v>
      </c>
      <c r="Q1309">
        <v>0</v>
      </c>
      <c r="R1309">
        <v>0</v>
      </c>
    </row>
    <row r="1310" spans="1:18" x14ac:dyDescent="0.15">
      <c r="A1310">
        <v>3215</v>
      </c>
      <c r="B1310">
        <v>2942</v>
      </c>
      <c r="C1310">
        <v>294207</v>
      </c>
      <c r="D1310" s="47" t="s">
        <v>5707</v>
      </c>
      <c r="E1310" t="s">
        <v>67</v>
      </c>
      <c r="F1310" t="s">
        <v>2227</v>
      </c>
      <c r="G1310" t="s">
        <v>2608</v>
      </c>
      <c r="H1310" t="s">
        <v>70</v>
      </c>
      <c r="I1310" t="s">
        <v>2228</v>
      </c>
      <c r="J1310" t="s">
        <v>2609</v>
      </c>
      <c r="L1310" t="str">
        <f t="shared" si="20"/>
        <v>岩手県奥州市前沢五十人町</v>
      </c>
      <c r="M1310">
        <v>0</v>
      </c>
      <c r="N1310">
        <v>0</v>
      </c>
      <c r="O1310">
        <v>0</v>
      </c>
      <c r="P1310">
        <v>1</v>
      </c>
      <c r="Q1310">
        <v>0</v>
      </c>
      <c r="R1310">
        <v>0</v>
      </c>
    </row>
    <row r="1311" spans="1:18" x14ac:dyDescent="0.15">
      <c r="A1311">
        <v>3215</v>
      </c>
      <c r="B1311">
        <v>2942</v>
      </c>
      <c r="C1311">
        <v>294201</v>
      </c>
      <c r="D1311" s="47" t="s">
        <v>5709</v>
      </c>
      <c r="E1311" t="s">
        <v>67</v>
      </c>
      <c r="F1311" t="s">
        <v>2227</v>
      </c>
      <c r="G1311" t="s">
        <v>2610</v>
      </c>
      <c r="H1311" t="s">
        <v>70</v>
      </c>
      <c r="I1311" t="s">
        <v>2228</v>
      </c>
      <c r="J1311" t="s">
        <v>2611</v>
      </c>
      <c r="L1311" t="str">
        <f t="shared" si="20"/>
        <v>岩手県奥州市前沢古城</v>
      </c>
      <c r="M1311">
        <v>0</v>
      </c>
      <c r="N1311">
        <v>1</v>
      </c>
      <c r="O1311">
        <v>0</v>
      </c>
      <c r="P1311">
        <v>1</v>
      </c>
      <c r="Q1311">
        <v>0</v>
      </c>
      <c r="R1311">
        <v>0</v>
      </c>
    </row>
    <row r="1312" spans="1:18" x14ac:dyDescent="0.15">
      <c r="A1312">
        <v>3215</v>
      </c>
      <c r="B1312">
        <v>2942</v>
      </c>
      <c r="C1312">
        <v>294206</v>
      </c>
      <c r="D1312" s="47" t="s">
        <v>5706</v>
      </c>
      <c r="E1312" t="s">
        <v>67</v>
      </c>
      <c r="F1312" t="s">
        <v>2227</v>
      </c>
      <c r="G1312" t="s">
        <v>2612</v>
      </c>
      <c r="H1312" t="s">
        <v>70</v>
      </c>
      <c r="I1312" t="s">
        <v>2228</v>
      </c>
      <c r="J1312" t="s">
        <v>2613</v>
      </c>
      <c r="L1312" t="str">
        <f t="shared" si="20"/>
        <v>岩手県奥州市前沢駒水</v>
      </c>
      <c r="M1312">
        <v>0</v>
      </c>
      <c r="N1312">
        <v>0</v>
      </c>
      <c r="O1312">
        <v>0</v>
      </c>
      <c r="P1312">
        <v>1</v>
      </c>
      <c r="Q1312">
        <v>0</v>
      </c>
      <c r="R1312">
        <v>0</v>
      </c>
    </row>
    <row r="1313" spans="1:18" x14ac:dyDescent="0.15">
      <c r="A1313">
        <v>3215</v>
      </c>
      <c r="B1313">
        <v>2942</v>
      </c>
      <c r="C1313">
        <v>294205</v>
      </c>
      <c r="D1313" s="47" t="s">
        <v>5705</v>
      </c>
      <c r="E1313" t="s">
        <v>67</v>
      </c>
      <c r="F1313" t="s">
        <v>2227</v>
      </c>
      <c r="G1313" t="s">
        <v>2614</v>
      </c>
      <c r="H1313" t="s">
        <v>70</v>
      </c>
      <c r="I1313" t="s">
        <v>2228</v>
      </c>
      <c r="J1313" t="s">
        <v>2615</v>
      </c>
      <c r="L1313" t="str">
        <f t="shared" si="20"/>
        <v>岩手県奥州市前沢里</v>
      </c>
      <c r="M1313">
        <v>0</v>
      </c>
      <c r="N1313">
        <v>0</v>
      </c>
      <c r="O1313">
        <v>0</v>
      </c>
      <c r="P1313">
        <v>1</v>
      </c>
      <c r="Q1313">
        <v>0</v>
      </c>
      <c r="R1313">
        <v>0</v>
      </c>
    </row>
    <row r="1314" spans="1:18" x14ac:dyDescent="0.15">
      <c r="A1314">
        <v>3215</v>
      </c>
      <c r="B1314">
        <v>2942</v>
      </c>
      <c r="C1314">
        <v>294204</v>
      </c>
      <c r="D1314" s="47" t="s">
        <v>5713</v>
      </c>
      <c r="E1314" t="s">
        <v>67</v>
      </c>
      <c r="F1314" t="s">
        <v>2227</v>
      </c>
      <c r="G1314" t="s">
        <v>2616</v>
      </c>
      <c r="H1314" t="s">
        <v>70</v>
      </c>
      <c r="I1314" t="s">
        <v>2228</v>
      </c>
      <c r="J1314" t="s">
        <v>2617</v>
      </c>
      <c r="L1314" t="str">
        <f t="shared" si="20"/>
        <v>岩手県奥州市前沢下谷起</v>
      </c>
      <c r="M1314">
        <v>0</v>
      </c>
      <c r="N1314">
        <v>0</v>
      </c>
      <c r="O1314">
        <v>0</v>
      </c>
      <c r="P1314">
        <v>1</v>
      </c>
      <c r="Q1314">
        <v>0</v>
      </c>
      <c r="R1314">
        <v>0</v>
      </c>
    </row>
    <row r="1315" spans="1:18" x14ac:dyDescent="0.15">
      <c r="A1315">
        <v>3215</v>
      </c>
      <c r="B1315">
        <v>2942</v>
      </c>
      <c r="C1315">
        <v>294204</v>
      </c>
      <c r="D1315" s="47" t="s">
        <v>5713</v>
      </c>
      <c r="E1315" t="s">
        <v>67</v>
      </c>
      <c r="F1315" t="s">
        <v>2227</v>
      </c>
      <c r="G1315" t="s">
        <v>2618</v>
      </c>
      <c r="H1315" t="s">
        <v>70</v>
      </c>
      <c r="I1315" t="s">
        <v>2228</v>
      </c>
      <c r="J1315" t="s">
        <v>2619</v>
      </c>
      <c r="L1315" t="str">
        <f t="shared" si="20"/>
        <v>岩手県奥州市前沢島</v>
      </c>
      <c r="M1315">
        <v>0</v>
      </c>
      <c r="N1315">
        <v>0</v>
      </c>
      <c r="O1315">
        <v>0</v>
      </c>
      <c r="P1315">
        <v>1</v>
      </c>
      <c r="Q1315">
        <v>0</v>
      </c>
      <c r="R1315">
        <v>0</v>
      </c>
    </row>
    <row r="1316" spans="1:18" x14ac:dyDescent="0.15">
      <c r="A1316">
        <v>3215</v>
      </c>
      <c r="B1316">
        <v>2942</v>
      </c>
      <c r="C1316">
        <v>294205</v>
      </c>
      <c r="D1316" s="47" t="s">
        <v>5705</v>
      </c>
      <c r="E1316" t="s">
        <v>67</v>
      </c>
      <c r="F1316" t="s">
        <v>2227</v>
      </c>
      <c r="G1316" t="s">
        <v>2620</v>
      </c>
      <c r="H1316" t="s">
        <v>70</v>
      </c>
      <c r="I1316" t="s">
        <v>2228</v>
      </c>
      <c r="J1316" t="s">
        <v>2621</v>
      </c>
      <c r="L1316" t="str">
        <f t="shared" si="20"/>
        <v>岩手県奥州市前沢清水</v>
      </c>
      <c r="M1316">
        <v>0</v>
      </c>
      <c r="N1316">
        <v>0</v>
      </c>
      <c r="O1316">
        <v>0</v>
      </c>
      <c r="P1316">
        <v>1</v>
      </c>
      <c r="Q1316">
        <v>0</v>
      </c>
      <c r="R1316">
        <v>0</v>
      </c>
    </row>
    <row r="1317" spans="1:18" x14ac:dyDescent="0.15">
      <c r="A1317">
        <v>3215</v>
      </c>
      <c r="B1317">
        <v>2942</v>
      </c>
      <c r="C1317">
        <v>294207</v>
      </c>
      <c r="D1317" s="47" t="s">
        <v>5707</v>
      </c>
      <c r="E1317" t="s">
        <v>67</v>
      </c>
      <c r="F1317" t="s">
        <v>2227</v>
      </c>
      <c r="G1317" t="s">
        <v>2622</v>
      </c>
      <c r="H1317" t="s">
        <v>70</v>
      </c>
      <c r="I1317" t="s">
        <v>2228</v>
      </c>
      <c r="J1317" t="s">
        <v>2623</v>
      </c>
      <c r="L1317" t="str">
        <f t="shared" si="20"/>
        <v>岩手県奥州市前沢下小路</v>
      </c>
      <c r="M1317">
        <v>0</v>
      </c>
      <c r="N1317">
        <v>0</v>
      </c>
      <c r="O1317">
        <v>0</v>
      </c>
      <c r="P1317">
        <v>1</v>
      </c>
      <c r="Q1317">
        <v>0</v>
      </c>
      <c r="R1317">
        <v>0</v>
      </c>
    </row>
    <row r="1318" spans="1:18" x14ac:dyDescent="0.15">
      <c r="A1318">
        <v>3215</v>
      </c>
      <c r="B1318">
        <v>2942</v>
      </c>
      <c r="C1318">
        <v>294205</v>
      </c>
      <c r="D1318" s="47" t="s">
        <v>5705</v>
      </c>
      <c r="E1318" t="s">
        <v>67</v>
      </c>
      <c r="F1318" t="s">
        <v>2227</v>
      </c>
      <c r="G1318" t="s">
        <v>2624</v>
      </c>
      <c r="H1318" t="s">
        <v>70</v>
      </c>
      <c r="I1318" t="s">
        <v>2228</v>
      </c>
      <c r="J1318" t="s">
        <v>2625</v>
      </c>
      <c r="L1318" t="str">
        <f t="shared" si="20"/>
        <v>岩手県奥州市前沢蛇ノ鼻</v>
      </c>
      <c r="M1318">
        <v>0</v>
      </c>
      <c r="N1318">
        <v>0</v>
      </c>
      <c r="O1318">
        <v>0</v>
      </c>
      <c r="P1318">
        <v>1</v>
      </c>
      <c r="Q1318">
        <v>0</v>
      </c>
      <c r="R1318">
        <v>0</v>
      </c>
    </row>
    <row r="1319" spans="1:18" x14ac:dyDescent="0.15">
      <c r="A1319">
        <v>3215</v>
      </c>
      <c r="B1319">
        <v>2942</v>
      </c>
      <c r="C1319">
        <v>294204</v>
      </c>
      <c r="D1319" s="47" t="s">
        <v>5713</v>
      </c>
      <c r="E1319" t="s">
        <v>67</v>
      </c>
      <c r="F1319" t="s">
        <v>2227</v>
      </c>
      <c r="G1319" t="s">
        <v>2626</v>
      </c>
      <c r="H1319" t="s">
        <v>70</v>
      </c>
      <c r="I1319" t="s">
        <v>2228</v>
      </c>
      <c r="J1319" t="s">
        <v>2627</v>
      </c>
      <c r="L1319" t="str">
        <f t="shared" si="20"/>
        <v>岩手県奥州市前沢宿</v>
      </c>
      <c r="M1319">
        <v>0</v>
      </c>
      <c r="N1319">
        <v>0</v>
      </c>
      <c r="O1319">
        <v>0</v>
      </c>
      <c r="P1319">
        <v>1</v>
      </c>
      <c r="Q1319">
        <v>0</v>
      </c>
      <c r="R1319">
        <v>0</v>
      </c>
    </row>
    <row r="1320" spans="1:18" x14ac:dyDescent="0.15">
      <c r="A1320">
        <v>3215</v>
      </c>
      <c r="B1320">
        <v>2942</v>
      </c>
      <c r="C1320">
        <v>294202</v>
      </c>
      <c r="D1320" s="47" t="s">
        <v>5714</v>
      </c>
      <c r="E1320" t="s">
        <v>67</v>
      </c>
      <c r="F1320" t="s">
        <v>2227</v>
      </c>
      <c r="G1320" t="s">
        <v>2628</v>
      </c>
      <c r="H1320" t="s">
        <v>70</v>
      </c>
      <c r="I1320" t="s">
        <v>2228</v>
      </c>
      <c r="J1320" t="s">
        <v>2629</v>
      </c>
      <c r="L1320" t="str">
        <f t="shared" si="20"/>
        <v>岩手県奥州市前沢白山</v>
      </c>
      <c r="M1320">
        <v>0</v>
      </c>
      <c r="N1320">
        <v>1</v>
      </c>
      <c r="O1320">
        <v>0</v>
      </c>
      <c r="P1320">
        <v>0</v>
      </c>
      <c r="Q1320">
        <v>0</v>
      </c>
      <c r="R1320">
        <v>0</v>
      </c>
    </row>
    <row r="1321" spans="1:18" x14ac:dyDescent="0.15">
      <c r="A1321">
        <v>3215</v>
      </c>
      <c r="B1321">
        <v>2942</v>
      </c>
      <c r="C1321">
        <v>294205</v>
      </c>
      <c r="D1321" s="47" t="s">
        <v>5705</v>
      </c>
      <c r="E1321" t="s">
        <v>67</v>
      </c>
      <c r="F1321" t="s">
        <v>2227</v>
      </c>
      <c r="G1321" t="s">
        <v>2630</v>
      </c>
      <c r="H1321" t="s">
        <v>70</v>
      </c>
      <c r="I1321" t="s">
        <v>2228</v>
      </c>
      <c r="J1321" t="s">
        <v>2631</v>
      </c>
      <c r="L1321" t="str">
        <f t="shared" si="20"/>
        <v>岩手県奥州市前沢白鳥舘</v>
      </c>
      <c r="M1321">
        <v>0</v>
      </c>
      <c r="N1321">
        <v>0</v>
      </c>
      <c r="O1321">
        <v>0</v>
      </c>
      <c r="P1321">
        <v>1</v>
      </c>
      <c r="Q1321">
        <v>0</v>
      </c>
      <c r="R1321">
        <v>0</v>
      </c>
    </row>
    <row r="1322" spans="1:18" x14ac:dyDescent="0.15">
      <c r="A1322">
        <v>3215</v>
      </c>
      <c r="B1322">
        <v>2942</v>
      </c>
      <c r="C1322">
        <v>294205</v>
      </c>
      <c r="D1322" s="47" t="s">
        <v>5705</v>
      </c>
      <c r="E1322" t="s">
        <v>67</v>
      </c>
      <c r="F1322" t="s">
        <v>2227</v>
      </c>
      <c r="G1322" t="s">
        <v>2632</v>
      </c>
      <c r="H1322" t="s">
        <v>70</v>
      </c>
      <c r="I1322" t="s">
        <v>2228</v>
      </c>
      <c r="J1322" t="s">
        <v>2633</v>
      </c>
      <c r="L1322" t="str">
        <f t="shared" si="20"/>
        <v>岩手県奥州市前沢新城</v>
      </c>
      <c r="M1322">
        <v>0</v>
      </c>
      <c r="N1322">
        <v>0</v>
      </c>
      <c r="O1322">
        <v>0</v>
      </c>
      <c r="P1322">
        <v>1</v>
      </c>
      <c r="Q1322">
        <v>0</v>
      </c>
      <c r="R1322">
        <v>0</v>
      </c>
    </row>
    <row r="1323" spans="1:18" x14ac:dyDescent="0.15">
      <c r="A1323">
        <v>3215</v>
      </c>
      <c r="B1323">
        <v>2942</v>
      </c>
      <c r="C1323">
        <v>294206</v>
      </c>
      <c r="D1323" s="47" t="s">
        <v>5706</v>
      </c>
      <c r="E1323" t="s">
        <v>67</v>
      </c>
      <c r="F1323" t="s">
        <v>2227</v>
      </c>
      <c r="G1323" t="s">
        <v>2634</v>
      </c>
      <c r="H1323" t="s">
        <v>70</v>
      </c>
      <c r="I1323" t="s">
        <v>2228</v>
      </c>
      <c r="J1323" t="s">
        <v>2635</v>
      </c>
      <c r="L1323" t="str">
        <f t="shared" si="20"/>
        <v>岩手県奥州市前沢陣場</v>
      </c>
      <c r="M1323">
        <v>0</v>
      </c>
      <c r="N1323">
        <v>0</v>
      </c>
      <c r="O1323">
        <v>0</v>
      </c>
      <c r="P1323">
        <v>1</v>
      </c>
      <c r="Q1323">
        <v>0</v>
      </c>
      <c r="R1323">
        <v>0</v>
      </c>
    </row>
    <row r="1324" spans="1:18" x14ac:dyDescent="0.15">
      <c r="A1324">
        <v>3215</v>
      </c>
      <c r="B1324">
        <v>2942</v>
      </c>
      <c r="C1324">
        <v>294208</v>
      </c>
      <c r="D1324" s="47" t="s">
        <v>5710</v>
      </c>
      <c r="E1324" t="s">
        <v>67</v>
      </c>
      <c r="F1324" t="s">
        <v>2227</v>
      </c>
      <c r="G1324" t="s">
        <v>2636</v>
      </c>
      <c r="H1324" t="s">
        <v>70</v>
      </c>
      <c r="I1324" t="s">
        <v>2228</v>
      </c>
      <c r="J1324" t="s">
        <v>2637</v>
      </c>
      <c r="L1324" t="str">
        <f t="shared" si="20"/>
        <v>岩手県奥州市前沢新町</v>
      </c>
      <c r="M1324">
        <v>0</v>
      </c>
      <c r="N1324">
        <v>0</v>
      </c>
      <c r="O1324">
        <v>0</v>
      </c>
      <c r="P1324">
        <v>1</v>
      </c>
      <c r="Q1324">
        <v>0</v>
      </c>
      <c r="R1324">
        <v>0</v>
      </c>
    </row>
    <row r="1325" spans="1:18" x14ac:dyDescent="0.15">
      <c r="A1325">
        <v>3215</v>
      </c>
      <c r="B1325">
        <v>2942</v>
      </c>
      <c r="C1325">
        <v>294208</v>
      </c>
      <c r="D1325" s="47" t="s">
        <v>5710</v>
      </c>
      <c r="E1325" t="s">
        <v>67</v>
      </c>
      <c r="F1325" t="s">
        <v>2227</v>
      </c>
      <c r="G1325" t="s">
        <v>2638</v>
      </c>
      <c r="H1325" t="s">
        <v>70</v>
      </c>
      <c r="I1325" t="s">
        <v>2228</v>
      </c>
      <c r="J1325" t="s">
        <v>2639</v>
      </c>
      <c r="L1325" t="str">
        <f t="shared" si="20"/>
        <v>岩手県奥州市前沢新町裏</v>
      </c>
      <c r="M1325">
        <v>0</v>
      </c>
      <c r="N1325">
        <v>0</v>
      </c>
      <c r="O1325">
        <v>0</v>
      </c>
      <c r="P1325">
        <v>1</v>
      </c>
      <c r="Q1325">
        <v>0</v>
      </c>
      <c r="R1325">
        <v>0</v>
      </c>
    </row>
    <row r="1326" spans="1:18" x14ac:dyDescent="0.15">
      <c r="A1326">
        <v>3215</v>
      </c>
      <c r="B1326">
        <v>2942</v>
      </c>
      <c r="C1326">
        <v>294203</v>
      </c>
      <c r="D1326" s="47" t="s">
        <v>5712</v>
      </c>
      <c r="E1326" t="s">
        <v>67</v>
      </c>
      <c r="F1326" t="s">
        <v>2227</v>
      </c>
      <c r="G1326" t="s">
        <v>2640</v>
      </c>
      <c r="H1326" t="s">
        <v>70</v>
      </c>
      <c r="I1326" t="s">
        <v>2228</v>
      </c>
      <c r="J1326" t="s">
        <v>2641</v>
      </c>
      <c r="L1326" t="str">
        <f t="shared" si="20"/>
        <v>岩手県奥州市前沢生母</v>
      </c>
      <c r="M1326">
        <v>0</v>
      </c>
      <c r="N1326">
        <v>1</v>
      </c>
      <c r="O1326">
        <v>0</v>
      </c>
      <c r="P1326">
        <v>1</v>
      </c>
      <c r="Q1326">
        <v>0</v>
      </c>
      <c r="R1326">
        <v>0</v>
      </c>
    </row>
    <row r="1327" spans="1:18" x14ac:dyDescent="0.15">
      <c r="A1327">
        <v>3215</v>
      </c>
      <c r="B1327">
        <v>2942</v>
      </c>
      <c r="C1327">
        <v>294207</v>
      </c>
      <c r="D1327" s="47" t="s">
        <v>5707</v>
      </c>
      <c r="E1327" t="s">
        <v>67</v>
      </c>
      <c r="F1327" t="s">
        <v>2227</v>
      </c>
      <c r="G1327" t="s">
        <v>2642</v>
      </c>
      <c r="H1327" t="s">
        <v>70</v>
      </c>
      <c r="I1327" t="s">
        <v>2228</v>
      </c>
      <c r="J1327" t="s">
        <v>2643</v>
      </c>
      <c r="L1327" t="str">
        <f t="shared" si="20"/>
        <v>岩手県奥州市前沢平小路</v>
      </c>
      <c r="M1327">
        <v>0</v>
      </c>
      <c r="N1327">
        <v>0</v>
      </c>
      <c r="O1327">
        <v>0</v>
      </c>
      <c r="P1327">
        <v>1</v>
      </c>
      <c r="Q1327">
        <v>0</v>
      </c>
      <c r="R1327">
        <v>0</v>
      </c>
    </row>
    <row r="1328" spans="1:18" x14ac:dyDescent="0.15">
      <c r="A1328">
        <v>3215</v>
      </c>
      <c r="B1328">
        <v>2942</v>
      </c>
      <c r="C1328">
        <v>294207</v>
      </c>
      <c r="D1328" s="47" t="s">
        <v>5707</v>
      </c>
      <c r="E1328" t="s">
        <v>67</v>
      </c>
      <c r="F1328" t="s">
        <v>2227</v>
      </c>
      <c r="G1328" t="s">
        <v>2644</v>
      </c>
      <c r="H1328" t="s">
        <v>70</v>
      </c>
      <c r="I1328" t="s">
        <v>2228</v>
      </c>
      <c r="J1328" t="s">
        <v>2645</v>
      </c>
      <c r="L1328" t="str">
        <f t="shared" si="20"/>
        <v>岩手県奥州市前沢平前</v>
      </c>
      <c r="M1328">
        <v>0</v>
      </c>
      <c r="N1328">
        <v>0</v>
      </c>
      <c r="O1328">
        <v>0</v>
      </c>
      <c r="P1328">
        <v>1</v>
      </c>
      <c r="Q1328">
        <v>0</v>
      </c>
      <c r="R1328">
        <v>0</v>
      </c>
    </row>
    <row r="1329" spans="1:18" x14ac:dyDescent="0.15">
      <c r="A1329">
        <v>3215</v>
      </c>
      <c r="B1329">
        <v>2942</v>
      </c>
      <c r="C1329">
        <v>294208</v>
      </c>
      <c r="D1329" s="47" t="s">
        <v>5710</v>
      </c>
      <c r="E1329" t="s">
        <v>67</v>
      </c>
      <c r="F1329" t="s">
        <v>2227</v>
      </c>
      <c r="G1329" t="s">
        <v>2646</v>
      </c>
      <c r="H1329" t="s">
        <v>70</v>
      </c>
      <c r="I1329" t="s">
        <v>2228</v>
      </c>
      <c r="J1329" t="s">
        <v>2647</v>
      </c>
      <c r="L1329" t="str">
        <f t="shared" si="20"/>
        <v>岩手県奥州市前沢大林寺下</v>
      </c>
      <c r="M1329">
        <v>0</v>
      </c>
      <c r="N1329">
        <v>0</v>
      </c>
      <c r="O1329">
        <v>0</v>
      </c>
      <c r="P1329">
        <v>1</v>
      </c>
      <c r="Q1329">
        <v>0</v>
      </c>
      <c r="R1329">
        <v>0</v>
      </c>
    </row>
    <row r="1330" spans="1:18" x14ac:dyDescent="0.15">
      <c r="A1330">
        <v>3215</v>
      </c>
      <c r="B1330">
        <v>2942</v>
      </c>
      <c r="C1330">
        <v>294204</v>
      </c>
      <c r="D1330" s="47" t="s">
        <v>5713</v>
      </c>
      <c r="E1330" t="s">
        <v>67</v>
      </c>
      <c r="F1330" t="s">
        <v>2227</v>
      </c>
      <c r="G1330" t="s">
        <v>2648</v>
      </c>
      <c r="H1330" t="s">
        <v>70</v>
      </c>
      <c r="I1330" t="s">
        <v>2228</v>
      </c>
      <c r="J1330" t="s">
        <v>2649</v>
      </c>
      <c r="L1330" t="str">
        <f t="shared" si="20"/>
        <v>岩手県奥州市前沢高畑</v>
      </c>
      <c r="M1330">
        <v>0</v>
      </c>
      <c r="N1330">
        <v>0</v>
      </c>
      <c r="O1330">
        <v>0</v>
      </c>
      <c r="P1330">
        <v>1</v>
      </c>
      <c r="Q1330">
        <v>0</v>
      </c>
      <c r="R1330">
        <v>0</v>
      </c>
    </row>
    <row r="1331" spans="1:18" x14ac:dyDescent="0.15">
      <c r="A1331">
        <v>3215</v>
      </c>
      <c r="B1331">
        <v>2942</v>
      </c>
      <c r="C1331">
        <v>294208</v>
      </c>
      <c r="D1331" s="47" t="s">
        <v>5710</v>
      </c>
      <c r="E1331" t="s">
        <v>67</v>
      </c>
      <c r="F1331" t="s">
        <v>2227</v>
      </c>
      <c r="G1331" t="s">
        <v>2650</v>
      </c>
      <c r="H1331" t="s">
        <v>70</v>
      </c>
      <c r="I1331" t="s">
        <v>2228</v>
      </c>
      <c r="J1331" t="s">
        <v>2651</v>
      </c>
      <c r="L1331" t="str">
        <f t="shared" si="20"/>
        <v>岩手県奥州市前沢竹沢</v>
      </c>
      <c r="M1331">
        <v>0</v>
      </c>
      <c r="N1331">
        <v>0</v>
      </c>
      <c r="O1331">
        <v>0</v>
      </c>
      <c r="P1331">
        <v>1</v>
      </c>
      <c r="Q1331">
        <v>0</v>
      </c>
      <c r="R1331">
        <v>0</v>
      </c>
    </row>
    <row r="1332" spans="1:18" x14ac:dyDescent="0.15">
      <c r="A1332">
        <v>3215</v>
      </c>
      <c r="B1332">
        <v>2942</v>
      </c>
      <c r="C1332">
        <v>294208</v>
      </c>
      <c r="D1332" s="47" t="s">
        <v>5710</v>
      </c>
      <c r="E1332" t="s">
        <v>67</v>
      </c>
      <c r="F1332" t="s">
        <v>2227</v>
      </c>
      <c r="G1332" t="s">
        <v>2652</v>
      </c>
      <c r="H1332" t="s">
        <v>70</v>
      </c>
      <c r="I1332" t="s">
        <v>2228</v>
      </c>
      <c r="J1332" t="s">
        <v>2653</v>
      </c>
      <c r="L1332" t="str">
        <f t="shared" si="20"/>
        <v>岩手県奥州市前沢立石</v>
      </c>
      <c r="M1332">
        <v>0</v>
      </c>
      <c r="N1332">
        <v>0</v>
      </c>
      <c r="O1332">
        <v>0</v>
      </c>
      <c r="P1332">
        <v>1</v>
      </c>
      <c r="Q1332">
        <v>0</v>
      </c>
      <c r="R1332">
        <v>0</v>
      </c>
    </row>
    <row r="1333" spans="1:18" x14ac:dyDescent="0.15">
      <c r="A1333">
        <v>3215</v>
      </c>
      <c r="B1333">
        <v>2942</v>
      </c>
      <c r="C1333">
        <v>294204</v>
      </c>
      <c r="D1333" s="47" t="s">
        <v>5713</v>
      </c>
      <c r="E1333" t="s">
        <v>67</v>
      </c>
      <c r="F1333" t="s">
        <v>2227</v>
      </c>
      <c r="G1333" t="s">
        <v>2654</v>
      </c>
      <c r="H1333" t="s">
        <v>70</v>
      </c>
      <c r="I1333" t="s">
        <v>2228</v>
      </c>
      <c r="J1333" t="s">
        <v>2655</v>
      </c>
      <c r="L1333" t="str">
        <f t="shared" si="20"/>
        <v>岩手県奥州市前沢田中</v>
      </c>
      <c r="M1333">
        <v>0</v>
      </c>
      <c r="N1333">
        <v>0</v>
      </c>
      <c r="O1333">
        <v>0</v>
      </c>
      <c r="P1333">
        <v>1</v>
      </c>
      <c r="Q1333">
        <v>0</v>
      </c>
      <c r="R1333">
        <v>0</v>
      </c>
    </row>
    <row r="1334" spans="1:18" x14ac:dyDescent="0.15">
      <c r="A1334">
        <v>3215</v>
      </c>
      <c r="B1334">
        <v>2942</v>
      </c>
      <c r="C1334">
        <v>294208</v>
      </c>
      <c r="D1334" s="47" t="s">
        <v>5710</v>
      </c>
      <c r="E1334" t="s">
        <v>67</v>
      </c>
      <c r="F1334" t="s">
        <v>2227</v>
      </c>
      <c r="G1334" t="s">
        <v>2656</v>
      </c>
      <c r="H1334" t="s">
        <v>70</v>
      </c>
      <c r="I1334" t="s">
        <v>2228</v>
      </c>
      <c r="J1334" t="s">
        <v>2657</v>
      </c>
      <c r="L1334" t="str">
        <f t="shared" si="20"/>
        <v>岩手県奥州市前沢田畠</v>
      </c>
      <c r="M1334">
        <v>0</v>
      </c>
      <c r="N1334">
        <v>0</v>
      </c>
      <c r="O1334">
        <v>0</v>
      </c>
      <c r="P1334">
        <v>1</v>
      </c>
      <c r="Q1334">
        <v>0</v>
      </c>
      <c r="R1334">
        <v>0</v>
      </c>
    </row>
    <row r="1335" spans="1:18" x14ac:dyDescent="0.15">
      <c r="A1335">
        <v>3215</v>
      </c>
      <c r="B1335">
        <v>2942</v>
      </c>
      <c r="C1335">
        <v>294206</v>
      </c>
      <c r="D1335" s="47" t="s">
        <v>5706</v>
      </c>
      <c r="E1335" t="s">
        <v>67</v>
      </c>
      <c r="F1335" t="s">
        <v>2227</v>
      </c>
      <c r="G1335" t="s">
        <v>2658</v>
      </c>
      <c r="H1335" t="s">
        <v>70</v>
      </c>
      <c r="I1335" t="s">
        <v>2228</v>
      </c>
      <c r="J1335" t="s">
        <v>2659</v>
      </c>
      <c r="L1335" t="str">
        <f t="shared" si="20"/>
        <v>岩手県奥州市前沢太郎ケ沢</v>
      </c>
      <c r="M1335">
        <v>0</v>
      </c>
      <c r="N1335">
        <v>0</v>
      </c>
      <c r="O1335">
        <v>0</v>
      </c>
      <c r="P1335">
        <v>1</v>
      </c>
      <c r="Q1335">
        <v>0</v>
      </c>
      <c r="R1335">
        <v>0</v>
      </c>
    </row>
    <row r="1336" spans="1:18" x14ac:dyDescent="0.15">
      <c r="A1336">
        <v>3215</v>
      </c>
      <c r="B1336">
        <v>2942</v>
      </c>
      <c r="C1336">
        <v>294205</v>
      </c>
      <c r="D1336" s="47" t="s">
        <v>5705</v>
      </c>
      <c r="E1336" t="s">
        <v>67</v>
      </c>
      <c r="F1336" t="s">
        <v>2227</v>
      </c>
      <c r="G1336" t="s">
        <v>2660</v>
      </c>
      <c r="H1336" t="s">
        <v>70</v>
      </c>
      <c r="I1336" t="s">
        <v>2228</v>
      </c>
      <c r="J1336" t="s">
        <v>2661</v>
      </c>
      <c r="L1336" t="str">
        <f t="shared" si="20"/>
        <v>岩手県奥州市前沢堤田</v>
      </c>
      <c r="M1336">
        <v>0</v>
      </c>
      <c r="N1336">
        <v>0</v>
      </c>
      <c r="O1336">
        <v>0</v>
      </c>
      <c r="P1336">
        <v>1</v>
      </c>
      <c r="Q1336">
        <v>0</v>
      </c>
      <c r="R1336">
        <v>0</v>
      </c>
    </row>
    <row r="1337" spans="1:18" x14ac:dyDescent="0.15">
      <c r="A1337">
        <v>3215</v>
      </c>
      <c r="B1337">
        <v>2942</v>
      </c>
      <c r="C1337">
        <v>294205</v>
      </c>
      <c r="D1337" s="47" t="s">
        <v>5705</v>
      </c>
      <c r="E1337" t="s">
        <v>67</v>
      </c>
      <c r="F1337" t="s">
        <v>2227</v>
      </c>
      <c r="G1337" t="s">
        <v>2662</v>
      </c>
      <c r="H1337" t="s">
        <v>70</v>
      </c>
      <c r="I1337" t="s">
        <v>2228</v>
      </c>
      <c r="J1337" t="s">
        <v>2663</v>
      </c>
      <c r="L1337" t="str">
        <f t="shared" si="20"/>
        <v>岩手県奥州市前沢照井舘</v>
      </c>
      <c r="M1337">
        <v>0</v>
      </c>
      <c r="N1337">
        <v>0</v>
      </c>
      <c r="O1337">
        <v>0</v>
      </c>
      <c r="P1337">
        <v>1</v>
      </c>
      <c r="Q1337">
        <v>0</v>
      </c>
      <c r="R1337">
        <v>0</v>
      </c>
    </row>
    <row r="1338" spans="1:18" x14ac:dyDescent="0.15">
      <c r="A1338">
        <v>3215</v>
      </c>
      <c r="B1338">
        <v>2942</v>
      </c>
      <c r="C1338">
        <v>294207</v>
      </c>
      <c r="D1338" s="47" t="s">
        <v>5707</v>
      </c>
      <c r="E1338" t="s">
        <v>67</v>
      </c>
      <c r="F1338" t="s">
        <v>2227</v>
      </c>
      <c r="G1338" t="s">
        <v>2664</v>
      </c>
      <c r="H1338" t="s">
        <v>70</v>
      </c>
      <c r="I1338" t="s">
        <v>2228</v>
      </c>
      <c r="J1338" t="s">
        <v>2665</v>
      </c>
      <c r="L1338" t="str">
        <f t="shared" si="20"/>
        <v>岩手県奥州市前沢塔ケ崎</v>
      </c>
      <c r="M1338">
        <v>0</v>
      </c>
      <c r="N1338">
        <v>0</v>
      </c>
      <c r="O1338">
        <v>0</v>
      </c>
      <c r="P1338">
        <v>1</v>
      </c>
      <c r="Q1338">
        <v>0</v>
      </c>
      <c r="R1338">
        <v>0</v>
      </c>
    </row>
    <row r="1339" spans="1:18" x14ac:dyDescent="0.15">
      <c r="A1339">
        <v>3215</v>
      </c>
      <c r="B1339">
        <v>2942</v>
      </c>
      <c r="C1339">
        <v>294204</v>
      </c>
      <c r="D1339" s="47" t="s">
        <v>5713</v>
      </c>
      <c r="E1339" t="s">
        <v>67</v>
      </c>
      <c r="F1339" t="s">
        <v>2227</v>
      </c>
      <c r="G1339" t="s">
        <v>2666</v>
      </c>
      <c r="H1339" t="s">
        <v>70</v>
      </c>
      <c r="I1339" t="s">
        <v>2228</v>
      </c>
      <c r="J1339" t="s">
        <v>2667</v>
      </c>
      <c r="L1339" t="str">
        <f t="shared" si="20"/>
        <v>岩手県奥州市前沢道場</v>
      </c>
      <c r="M1339">
        <v>0</v>
      </c>
      <c r="N1339">
        <v>0</v>
      </c>
      <c r="O1339">
        <v>0</v>
      </c>
      <c r="P1339">
        <v>1</v>
      </c>
      <c r="Q1339">
        <v>0</v>
      </c>
      <c r="R1339">
        <v>0</v>
      </c>
    </row>
    <row r="1340" spans="1:18" x14ac:dyDescent="0.15">
      <c r="A1340">
        <v>3215</v>
      </c>
      <c r="B1340">
        <v>2942</v>
      </c>
      <c r="C1340">
        <v>294205</v>
      </c>
      <c r="D1340" s="47" t="s">
        <v>5705</v>
      </c>
      <c r="E1340" t="s">
        <v>67</v>
      </c>
      <c r="F1340" t="s">
        <v>2227</v>
      </c>
      <c r="G1340" t="s">
        <v>2668</v>
      </c>
      <c r="H1340" t="s">
        <v>70</v>
      </c>
      <c r="I1340" t="s">
        <v>2228</v>
      </c>
      <c r="J1340" t="s">
        <v>2669</v>
      </c>
      <c r="L1340" t="str">
        <f t="shared" si="20"/>
        <v>岩手県奥州市前沢徳沢</v>
      </c>
      <c r="M1340">
        <v>0</v>
      </c>
      <c r="N1340">
        <v>0</v>
      </c>
      <c r="O1340">
        <v>0</v>
      </c>
      <c r="P1340">
        <v>1</v>
      </c>
      <c r="Q1340">
        <v>0</v>
      </c>
      <c r="R1340">
        <v>0</v>
      </c>
    </row>
    <row r="1341" spans="1:18" x14ac:dyDescent="0.15">
      <c r="A1341">
        <v>3215</v>
      </c>
      <c r="B1341">
        <v>2942</v>
      </c>
      <c r="C1341">
        <v>294207</v>
      </c>
      <c r="D1341" s="47" t="s">
        <v>5707</v>
      </c>
      <c r="E1341" t="s">
        <v>67</v>
      </c>
      <c r="F1341" t="s">
        <v>2227</v>
      </c>
      <c r="G1341" t="s">
        <v>2670</v>
      </c>
      <c r="H1341" t="s">
        <v>70</v>
      </c>
      <c r="I1341" t="s">
        <v>2228</v>
      </c>
      <c r="J1341" t="s">
        <v>2671</v>
      </c>
      <c r="L1341" t="str">
        <f t="shared" si="20"/>
        <v>岩手県奥州市前沢泊ケ崎</v>
      </c>
      <c r="M1341">
        <v>0</v>
      </c>
      <c r="N1341">
        <v>0</v>
      </c>
      <c r="O1341">
        <v>0</v>
      </c>
      <c r="P1341">
        <v>1</v>
      </c>
      <c r="Q1341">
        <v>0</v>
      </c>
      <c r="R1341">
        <v>0</v>
      </c>
    </row>
    <row r="1342" spans="1:18" x14ac:dyDescent="0.15">
      <c r="A1342">
        <v>3215</v>
      </c>
      <c r="B1342">
        <v>2942</v>
      </c>
      <c r="C1342">
        <v>294204</v>
      </c>
      <c r="D1342" s="47" t="s">
        <v>5713</v>
      </c>
      <c r="E1342" t="s">
        <v>67</v>
      </c>
      <c r="F1342" t="s">
        <v>2227</v>
      </c>
      <c r="G1342" t="s">
        <v>2672</v>
      </c>
      <c r="H1342" t="s">
        <v>70</v>
      </c>
      <c r="I1342" t="s">
        <v>2228</v>
      </c>
      <c r="J1342" t="s">
        <v>2673</v>
      </c>
      <c r="L1342" t="str">
        <f t="shared" si="20"/>
        <v>岩手県奥州市前沢鳥待小屋</v>
      </c>
      <c r="M1342">
        <v>0</v>
      </c>
      <c r="N1342">
        <v>0</v>
      </c>
      <c r="O1342">
        <v>0</v>
      </c>
      <c r="P1342">
        <v>1</v>
      </c>
      <c r="Q1342">
        <v>0</v>
      </c>
      <c r="R1342">
        <v>0</v>
      </c>
    </row>
    <row r="1343" spans="1:18" x14ac:dyDescent="0.15">
      <c r="A1343">
        <v>3215</v>
      </c>
      <c r="B1343">
        <v>2942</v>
      </c>
      <c r="C1343">
        <v>294204</v>
      </c>
      <c r="D1343" s="47" t="s">
        <v>5713</v>
      </c>
      <c r="E1343" t="s">
        <v>67</v>
      </c>
      <c r="F1343" t="s">
        <v>2227</v>
      </c>
      <c r="G1343" t="s">
        <v>2674</v>
      </c>
      <c r="H1343" t="s">
        <v>70</v>
      </c>
      <c r="I1343" t="s">
        <v>2228</v>
      </c>
      <c r="J1343" t="s">
        <v>2675</v>
      </c>
      <c r="L1343" t="str">
        <f t="shared" si="20"/>
        <v>岩手県奥州市前沢中久保</v>
      </c>
      <c r="M1343">
        <v>0</v>
      </c>
      <c r="N1343">
        <v>0</v>
      </c>
      <c r="O1343">
        <v>0</v>
      </c>
      <c r="P1343">
        <v>1</v>
      </c>
      <c r="Q1343">
        <v>0</v>
      </c>
      <c r="R1343">
        <v>0</v>
      </c>
    </row>
    <row r="1344" spans="1:18" x14ac:dyDescent="0.15">
      <c r="A1344">
        <v>3215</v>
      </c>
      <c r="B1344">
        <v>2942</v>
      </c>
      <c r="C1344">
        <v>294205</v>
      </c>
      <c r="D1344" s="47" t="s">
        <v>5705</v>
      </c>
      <c r="E1344" t="s">
        <v>67</v>
      </c>
      <c r="F1344" t="s">
        <v>2227</v>
      </c>
      <c r="G1344" t="s">
        <v>2676</v>
      </c>
      <c r="H1344" t="s">
        <v>70</v>
      </c>
      <c r="I1344" t="s">
        <v>2228</v>
      </c>
      <c r="J1344" t="s">
        <v>2677</v>
      </c>
      <c r="L1344" t="str">
        <f t="shared" si="20"/>
        <v>岩手県奥州市前沢永沢</v>
      </c>
      <c r="M1344">
        <v>0</v>
      </c>
      <c r="N1344">
        <v>0</v>
      </c>
      <c r="O1344">
        <v>0</v>
      </c>
      <c r="P1344">
        <v>1</v>
      </c>
      <c r="Q1344">
        <v>0</v>
      </c>
      <c r="R1344">
        <v>0</v>
      </c>
    </row>
    <row r="1345" spans="1:18" x14ac:dyDescent="0.15">
      <c r="A1345">
        <v>3215</v>
      </c>
      <c r="B1345">
        <v>2942</v>
      </c>
      <c r="C1345">
        <v>294208</v>
      </c>
      <c r="D1345" s="47" t="s">
        <v>5710</v>
      </c>
      <c r="E1345" t="s">
        <v>67</v>
      </c>
      <c r="F1345" t="s">
        <v>2227</v>
      </c>
      <c r="G1345" t="s">
        <v>2678</v>
      </c>
      <c r="H1345" t="s">
        <v>70</v>
      </c>
      <c r="I1345" t="s">
        <v>2228</v>
      </c>
      <c r="J1345" t="s">
        <v>2679</v>
      </c>
      <c r="L1345" t="str">
        <f t="shared" si="20"/>
        <v>岩手県奥州市前沢中田</v>
      </c>
      <c r="M1345">
        <v>0</v>
      </c>
      <c r="N1345">
        <v>0</v>
      </c>
      <c r="O1345">
        <v>0</v>
      </c>
      <c r="P1345">
        <v>1</v>
      </c>
      <c r="Q1345">
        <v>0</v>
      </c>
      <c r="R1345">
        <v>0</v>
      </c>
    </row>
    <row r="1346" spans="1:18" x14ac:dyDescent="0.15">
      <c r="A1346">
        <v>3215</v>
      </c>
      <c r="B1346">
        <v>2942</v>
      </c>
      <c r="C1346">
        <v>294204</v>
      </c>
      <c r="D1346" s="47" t="s">
        <v>5713</v>
      </c>
      <c r="E1346" t="s">
        <v>67</v>
      </c>
      <c r="F1346" t="s">
        <v>2227</v>
      </c>
      <c r="G1346" t="s">
        <v>2680</v>
      </c>
      <c r="H1346" t="s">
        <v>70</v>
      </c>
      <c r="I1346" t="s">
        <v>2228</v>
      </c>
      <c r="J1346" t="s">
        <v>2681</v>
      </c>
      <c r="L1346" t="str">
        <f t="shared" si="20"/>
        <v>岩手県奥州市前沢長檀</v>
      </c>
      <c r="M1346">
        <v>0</v>
      </c>
      <c r="N1346">
        <v>0</v>
      </c>
      <c r="O1346">
        <v>0</v>
      </c>
      <c r="P1346">
        <v>1</v>
      </c>
      <c r="Q1346">
        <v>0</v>
      </c>
      <c r="R1346">
        <v>0</v>
      </c>
    </row>
    <row r="1347" spans="1:18" x14ac:dyDescent="0.15">
      <c r="A1347">
        <v>3215</v>
      </c>
      <c r="B1347">
        <v>2942</v>
      </c>
      <c r="C1347">
        <v>294205</v>
      </c>
      <c r="D1347" s="47" t="s">
        <v>5705</v>
      </c>
      <c r="E1347" t="s">
        <v>67</v>
      </c>
      <c r="F1347" t="s">
        <v>2227</v>
      </c>
      <c r="G1347" t="s">
        <v>2682</v>
      </c>
      <c r="H1347" t="s">
        <v>70</v>
      </c>
      <c r="I1347" t="s">
        <v>2228</v>
      </c>
      <c r="J1347" t="s">
        <v>2683</v>
      </c>
      <c r="L1347" t="str">
        <f t="shared" ref="L1347:L1410" si="21">H1347&amp;I1347&amp;J1347</f>
        <v>岩手県奥州市前沢長根</v>
      </c>
      <c r="M1347">
        <v>0</v>
      </c>
      <c r="N1347">
        <v>0</v>
      </c>
      <c r="O1347">
        <v>0</v>
      </c>
      <c r="P1347">
        <v>1</v>
      </c>
      <c r="Q1347">
        <v>0</v>
      </c>
      <c r="R1347">
        <v>0</v>
      </c>
    </row>
    <row r="1348" spans="1:18" x14ac:dyDescent="0.15">
      <c r="A1348">
        <v>3215</v>
      </c>
      <c r="B1348">
        <v>2942</v>
      </c>
      <c r="C1348">
        <v>294204</v>
      </c>
      <c r="D1348" s="47" t="s">
        <v>5713</v>
      </c>
      <c r="E1348" t="s">
        <v>67</v>
      </c>
      <c r="F1348" t="s">
        <v>2227</v>
      </c>
      <c r="G1348" t="s">
        <v>2684</v>
      </c>
      <c r="H1348" t="s">
        <v>70</v>
      </c>
      <c r="I1348" t="s">
        <v>2228</v>
      </c>
      <c r="J1348" t="s">
        <v>2685</v>
      </c>
      <c r="L1348" t="str">
        <f t="shared" si="21"/>
        <v>岩手県奥州市前沢中村</v>
      </c>
      <c r="M1348">
        <v>0</v>
      </c>
      <c r="N1348">
        <v>0</v>
      </c>
      <c r="O1348">
        <v>0</v>
      </c>
      <c r="P1348">
        <v>1</v>
      </c>
      <c r="Q1348">
        <v>0</v>
      </c>
      <c r="R1348">
        <v>0</v>
      </c>
    </row>
    <row r="1349" spans="1:18" x14ac:dyDescent="0.15">
      <c r="A1349">
        <v>3215</v>
      </c>
      <c r="B1349">
        <v>2942</v>
      </c>
      <c r="C1349">
        <v>294205</v>
      </c>
      <c r="D1349" s="47" t="s">
        <v>5705</v>
      </c>
      <c r="E1349" t="s">
        <v>67</v>
      </c>
      <c r="F1349" t="s">
        <v>2227</v>
      </c>
      <c r="G1349" t="s">
        <v>2686</v>
      </c>
      <c r="H1349" t="s">
        <v>70</v>
      </c>
      <c r="I1349" t="s">
        <v>2228</v>
      </c>
      <c r="J1349" t="s">
        <v>2687</v>
      </c>
      <c r="L1349" t="str">
        <f t="shared" si="21"/>
        <v>岩手県奥州市前沢中屋敷</v>
      </c>
      <c r="M1349">
        <v>0</v>
      </c>
      <c r="N1349">
        <v>0</v>
      </c>
      <c r="O1349">
        <v>0</v>
      </c>
      <c r="P1349">
        <v>1</v>
      </c>
      <c r="Q1349">
        <v>0</v>
      </c>
      <c r="R1349">
        <v>0</v>
      </c>
    </row>
    <row r="1350" spans="1:18" x14ac:dyDescent="0.15">
      <c r="A1350">
        <v>3215</v>
      </c>
      <c r="B1350">
        <v>2942</v>
      </c>
      <c r="C1350">
        <v>294208</v>
      </c>
      <c r="D1350" s="47" t="s">
        <v>5710</v>
      </c>
      <c r="E1350" t="s">
        <v>67</v>
      </c>
      <c r="F1350" t="s">
        <v>2227</v>
      </c>
      <c r="G1350" t="s">
        <v>2688</v>
      </c>
      <c r="H1350" t="s">
        <v>70</v>
      </c>
      <c r="I1350" t="s">
        <v>2228</v>
      </c>
      <c r="J1350" t="s">
        <v>2689</v>
      </c>
      <c r="L1350" t="str">
        <f t="shared" si="21"/>
        <v>岩手県奥州市前沢七日町</v>
      </c>
      <c r="M1350">
        <v>0</v>
      </c>
      <c r="N1350">
        <v>0</v>
      </c>
      <c r="O1350">
        <v>0</v>
      </c>
      <c r="P1350">
        <v>1</v>
      </c>
      <c r="Q1350">
        <v>0</v>
      </c>
      <c r="R1350">
        <v>0</v>
      </c>
    </row>
    <row r="1351" spans="1:18" x14ac:dyDescent="0.15">
      <c r="A1351">
        <v>3215</v>
      </c>
      <c r="B1351">
        <v>2942</v>
      </c>
      <c r="C1351">
        <v>294208</v>
      </c>
      <c r="D1351" s="47" t="s">
        <v>5710</v>
      </c>
      <c r="E1351" t="s">
        <v>67</v>
      </c>
      <c r="F1351" t="s">
        <v>2227</v>
      </c>
      <c r="G1351" t="s">
        <v>2690</v>
      </c>
      <c r="H1351" t="s">
        <v>70</v>
      </c>
      <c r="I1351" t="s">
        <v>2228</v>
      </c>
      <c r="J1351" t="s">
        <v>2691</v>
      </c>
      <c r="L1351" t="str">
        <f t="shared" si="21"/>
        <v>岩手県奥州市前沢七日町裏</v>
      </c>
      <c r="M1351">
        <v>0</v>
      </c>
      <c r="N1351">
        <v>0</v>
      </c>
      <c r="O1351">
        <v>0</v>
      </c>
      <c r="P1351">
        <v>1</v>
      </c>
      <c r="Q1351">
        <v>0</v>
      </c>
      <c r="R1351">
        <v>0</v>
      </c>
    </row>
    <row r="1352" spans="1:18" x14ac:dyDescent="0.15">
      <c r="A1352">
        <v>3215</v>
      </c>
      <c r="B1352">
        <v>2942</v>
      </c>
      <c r="C1352">
        <v>294205</v>
      </c>
      <c r="D1352" s="47" t="s">
        <v>5705</v>
      </c>
      <c r="E1352" t="s">
        <v>67</v>
      </c>
      <c r="F1352" t="s">
        <v>2227</v>
      </c>
      <c r="G1352" t="s">
        <v>2692</v>
      </c>
      <c r="H1352" t="s">
        <v>70</v>
      </c>
      <c r="I1352" t="s">
        <v>2228</v>
      </c>
      <c r="J1352" t="s">
        <v>2693</v>
      </c>
      <c r="L1352" t="str">
        <f t="shared" si="21"/>
        <v>岩手県奥州市前沢浪洗</v>
      </c>
      <c r="M1352">
        <v>0</v>
      </c>
      <c r="N1352">
        <v>0</v>
      </c>
      <c r="O1352">
        <v>0</v>
      </c>
      <c r="P1352">
        <v>1</v>
      </c>
      <c r="Q1352">
        <v>0</v>
      </c>
      <c r="R1352">
        <v>0</v>
      </c>
    </row>
    <row r="1353" spans="1:18" x14ac:dyDescent="0.15">
      <c r="A1353">
        <v>3215</v>
      </c>
      <c r="B1353">
        <v>2942</v>
      </c>
      <c r="C1353">
        <v>294208</v>
      </c>
      <c r="D1353" s="47" t="s">
        <v>5710</v>
      </c>
      <c r="E1353" t="s">
        <v>67</v>
      </c>
      <c r="F1353" t="s">
        <v>2227</v>
      </c>
      <c r="G1353" t="s">
        <v>2694</v>
      </c>
      <c r="H1353" t="s">
        <v>70</v>
      </c>
      <c r="I1353" t="s">
        <v>2228</v>
      </c>
      <c r="J1353" t="s">
        <v>2695</v>
      </c>
      <c r="L1353" t="str">
        <f t="shared" si="21"/>
        <v>岩手県奥州市前沢二十人町</v>
      </c>
      <c r="M1353">
        <v>0</v>
      </c>
      <c r="N1353">
        <v>0</v>
      </c>
      <c r="O1353">
        <v>0</v>
      </c>
      <c r="P1353">
        <v>1</v>
      </c>
      <c r="Q1353">
        <v>0</v>
      </c>
      <c r="R1353">
        <v>0</v>
      </c>
    </row>
    <row r="1354" spans="1:18" x14ac:dyDescent="0.15">
      <c r="A1354">
        <v>3215</v>
      </c>
      <c r="B1354">
        <v>2942</v>
      </c>
      <c r="C1354">
        <v>294208</v>
      </c>
      <c r="D1354" s="47" t="s">
        <v>5710</v>
      </c>
      <c r="E1354" t="s">
        <v>67</v>
      </c>
      <c r="F1354" t="s">
        <v>2227</v>
      </c>
      <c r="G1354" t="s">
        <v>2696</v>
      </c>
      <c r="H1354" t="s">
        <v>70</v>
      </c>
      <c r="I1354" t="s">
        <v>2228</v>
      </c>
      <c r="J1354" t="s">
        <v>2697</v>
      </c>
      <c r="L1354" t="str">
        <f t="shared" si="21"/>
        <v>岩手県奥州市前沢二十人町裏</v>
      </c>
      <c r="M1354">
        <v>0</v>
      </c>
      <c r="N1354">
        <v>0</v>
      </c>
      <c r="O1354">
        <v>0</v>
      </c>
      <c r="P1354">
        <v>1</v>
      </c>
      <c r="Q1354">
        <v>0</v>
      </c>
      <c r="R1354">
        <v>0</v>
      </c>
    </row>
    <row r="1355" spans="1:18" x14ac:dyDescent="0.15">
      <c r="A1355">
        <v>3215</v>
      </c>
      <c r="B1355">
        <v>2942</v>
      </c>
      <c r="C1355">
        <v>294205</v>
      </c>
      <c r="D1355" s="47" t="s">
        <v>5705</v>
      </c>
      <c r="E1355" t="s">
        <v>67</v>
      </c>
      <c r="F1355" t="s">
        <v>2227</v>
      </c>
      <c r="G1355" t="s">
        <v>2698</v>
      </c>
      <c r="H1355" t="s">
        <v>70</v>
      </c>
      <c r="I1355" t="s">
        <v>2228</v>
      </c>
      <c r="J1355" t="s">
        <v>2699</v>
      </c>
      <c r="L1355" t="str">
        <f t="shared" si="21"/>
        <v>岩手県奥州市前沢二ノ沢</v>
      </c>
      <c r="M1355">
        <v>0</v>
      </c>
      <c r="N1355">
        <v>0</v>
      </c>
      <c r="O1355">
        <v>0</v>
      </c>
      <c r="P1355">
        <v>1</v>
      </c>
      <c r="Q1355">
        <v>0</v>
      </c>
      <c r="R1355">
        <v>0</v>
      </c>
    </row>
    <row r="1356" spans="1:18" x14ac:dyDescent="0.15">
      <c r="A1356">
        <v>3215</v>
      </c>
      <c r="B1356">
        <v>2942</v>
      </c>
      <c r="C1356">
        <v>294205</v>
      </c>
      <c r="D1356" s="47" t="s">
        <v>5705</v>
      </c>
      <c r="E1356" t="s">
        <v>67</v>
      </c>
      <c r="F1356" t="s">
        <v>2227</v>
      </c>
      <c r="G1356" t="s">
        <v>2700</v>
      </c>
      <c r="H1356" t="s">
        <v>70</v>
      </c>
      <c r="I1356" t="s">
        <v>2228</v>
      </c>
      <c r="J1356" t="s">
        <v>2701</v>
      </c>
      <c r="L1356" t="str">
        <f t="shared" si="21"/>
        <v>岩手県奥州市前沢沼尻</v>
      </c>
      <c r="M1356">
        <v>0</v>
      </c>
      <c r="N1356">
        <v>0</v>
      </c>
      <c r="O1356">
        <v>0</v>
      </c>
      <c r="P1356">
        <v>1</v>
      </c>
      <c r="Q1356">
        <v>0</v>
      </c>
      <c r="R1356">
        <v>0</v>
      </c>
    </row>
    <row r="1357" spans="1:18" x14ac:dyDescent="0.15">
      <c r="A1357">
        <v>3215</v>
      </c>
      <c r="B1357">
        <v>2942</v>
      </c>
      <c r="C1357">
        <v>294205</v>
      </c>
      <c r="D1357" s="47" t="s">
        <v>5705</v>
      </c>
      <c r="E1357" t="s">
        <v>67</v>
      </c>
      <c r="F1357" t="s">
        <v>2227</v>
      </c>
      <c r="G1357" t="s">
        <v>2702</v>
      </c>
      <c r="H1357" t="s">
        <v>70</v>
      </c>
      <c r="I1357" t="s">
        <v>2228</v>
      </c>
      <c r="J1357" t="s">
        <v>2703</v>
      </c>
      <c r="L1357" t="str">
        <f t="shared" si="21"/>
        <v>岩手県奥州市前沢沼ノ沢</v>
      </c>
      <c r="M1357">
        <v>0</v>
      </c>
      <c r="N1357">
        <v>0</v>
      </c>
      <c r="O1357">
        <v>0</v>
      </c>
      <c r="P1357">
        <v>1</v>
      </c>
      <c r="Q1357">
        <v>0</v>
      </c>
      <c r="R1357">
        <v>0</v>
      </c>
    </row>
    <row r="1358" spans="1:18" x14ac:dyDescent="0.15">
      <c r="A1358">
        <v>3215</v>
      </c>
      <c r="B1358">
        <v>2942</v>
      </c>
      <c r="C1358">
        <v>294205</v>
      </c>
      <c r="D1358" s="47" t="s">
        <v>5705</v>
      </c>
      <c r="E1358" t="s">
        <v>67</v>
      </c>
      <c r="F1358" t="s">
        <v>2227</v>
      </c>
      <c r="G1358" t="s">
        <v>2704</v>
      </c>
      <c r="H1358" t="s">
        <v>70</v>
      </c>
      <c r="I1358" t="s">
        <v>2228</v>
      </c>
      <c r="J1358" t="s">
        <v>2705</v>
      </c>
      <c r="L1358" t="str">
        <f t="shared" si="21"/>
        <v>岩手県奥州市前沢日向</v>
      </c>
      <c r="M1358">
        <v>0</v>
      </c>
      <c r="N1358">
        <v>0</v>
      </c>
      <c r="O1358">
        <v>0</v>
      </c>
      <c r="P1358">
        <v>1</v>
      </c>
      <c r="Q1358">
        <v>0</v>
      </c>
      <c r="R1358">
        <v>0</v>
      </c>
    </row>
    <row r="1359" spans="1:18" x14ac:dyDescent="0.15">
      <c r="A1359">
        <v>3215</v>
      </c>
      <c r="B1359">
        <v>2942</v>
      </c>
      <c r="C1359">
        <v>294206</v>
      </c>
      <c r="D1359" s="47" t="s">
        <v>5706</v>
      </c>
      <c r="E1359" t="s">
        <v>67</v>
      </c>
      <c r="F1359" t="s">
        <v>2227</v>
      </c>
      <c r="G1359" t="s">
        <v>2706</v>
      </c>
      <c r="H1359" t="s">
        <v>70</v>
      </c>
      <c r="I1359" t="s">
        <v>2228</v>
      </c>
      <c r="J1359" t="s">
        <v>2707</v>
      </c>
      <c r="L1359" t="str">
        <f t="shared" si="21"/>
        <v>岩手県奥州市前沢日除松</v>
      </c>
      <c r="M1359">
        <v>0</v>
      </c>
      <c r="N1359">
        <v>0</v>
      </c>
      <c r="O1359">
        <v>0</v>
      </c>
      <c r="P1359">
        <v>1</v>
      </c>
      <c r="Q1359">
        <v>0</v>
      </c>
      <c r="R1359">
        <v>0</v>
      </c>
    </row>
    <row r="1360" spans="1:18" x14ac:dyDescent="0.15">
      <c r="A1360">
        <v>3215</v>
      </c>
      <c r="B1360">
        <v>2942</v>
      </c>
      <c r="C1360">
        <v>294205</v>
      </c>
      <c r="D1360" s="47" t="s">
        <v>5705</v>
      </c>
      <c r="E1360" t="s">
        <v>67</v>
      </c>
      <c r="F1360" t="s">
        <v>2227</v>
      </c>
      <c r="G1360" t="s">
        <v>2708</v>
      </c>
      <c r="H1360" t="s">
        <v>70</v>
      </c>
      <c r="I1360" t="s">
        <v>2228</v>
      </c>
      <c r="J1360" t="s">
        <v>2709</v>
      </c>
      <c r="L1360" t="str">
        <f t="shared" si="21"/>
        <v>岩手県奥州市前沢福養</v>
      </c>
      <c r="M1360">
        <v>0</v>
      </c>
      <c r="N1360">
        <v>0</v>
      </c>
      <c r="O1360">
        <v>0</v>
      </c>
      <c r="P1360">
        <v>1</v>
      </c>
      <c r="Q1360">
        <v>0</v>
      </c>
      <c r="R1360">
        <v>0</v>
      </c>
    </row>
    <row r="1361" spans="1:18" x14ac:dyDescent="0.15">
      <c r="A1361">
        <v>3215</v>
      </c>
      <c r="B1361">
        <v>2942</v>
      </c>
      <c r="C1361">
        <v>294204</v>
      </c>
      <c r="D1361" s="47" t="s">
        <v>5713</v>
      </c>
      <c r="E1361" t="s">
        <v>67</v>
      </c>
      <c r="F1361" t="s">
        <v>2227</v>
      </c>
      <c r="G1361" t="s">
        <v>2710</v>
      </c>
      <c r="H1361" t="s">
        <v>70</v>
      </c>
      <c r="I1361" t="s">
        <v>2228</v>
      </c>
      <c r="J1361" t="s">
        <v>2711</v>
      </c>
      <c r="L1361" t="str">
        <f t="shared" si="21"/>
        <v>岩手県奥州市前沢古川</v>
      </c>
      <c r="M1361">
        <v>0</v>
      </c>
      <c r="N1361">
        <v>0</v>
      </c>
      <c r="O1361">
        <v>0</v>
      </c>
      <c r="P1361">
        <v>1</v>
      </c>
      <c r="Q1361">
        <v>0</v>
      </c>
      <c r="R1361">
        <v>0</v>
      </c>
    </row>
    <row r="1362" spans="1:18" x14ac:dyDescent="0.15">
      <c r="A1362">
        <v>3215</v>
      </c>
      <c r="B1362">
        <v>2942</v>
      </c>
      <c r="C1362">
        <v>294205</v>
      </c>
      <c r="D1362" s="47" t="s">
        <v>5705</v>
      </c>
      <c r="E1362" t="s">
        <v>67</v>
      </c>
      <c r="F1362" t="s">
        <v>2227</v>
      </c>
      <c r="G1362" t="s">
        <v>2712</v>
      </c>
      <c r="H1362" t="s">
        <v>70</v>
      </c>
      <c r="I1362" t="s">
        <v>2228</v>
      </c>
      <c r="J1362" t="s">
        <v>2713</v>
      </c>
      <c r="L1362" t="str">
        <f t="shared" si="21"/>
        <v>岩手県奥州市前沢干場</v>
      </c>
      <c r="M1362">
        <v>0</v>
      </c>
      <c r="N1362">
        <v>0</v>
      </c>
      <c r="O1362">
        <v>0</v>
      </c>
      <c r="P1362">
        <v>1</v>
      </c>
      <c r="Q1362">
        <v>0</v>
      </c>
      <c r="R1362">
        <v>0</v>
      </c>
    </row>
    <row r="1363" spans="1:18" x14ac:dyDescent="0.15">
      <c r="A1363">
        <v>3215</v>
      </c>
      <c r="B1363">
        <v>2942</v>
      </c>
      <c r="C1363">
        <v>294205</v>
      </c>
      <c r="D1363" s="47" t="s">
        <v>5705</v>
      </c>
      <c r="E1363" t="s">
        <v>67</v>
      </c>
      <c r="F1363" t="s">
        <v>2227</v>
      </c>
      <c r="G1363" t="s">
        <v>2714</v>
      </c>
      <c r="H1363" t="s">
        <v>70</v>
      </c>
      <c r="I1363" t="s">
        <v>2228</v>
      </c>
      <c r="J1363" t="s">
        <v>2715</v>
      </c>
      <c r="L1363" t="str">
        <f t="shared" si="21"/>
        <v>岩手県奥州市前沢前野</v>
      </c>
      <c r="M1363">
        <v>0</v>
      </c>
      <c r="N1363">
        <v>0</v>
      </c>
      <c r="O1363">
        <v>0</v>
      </c>
      <c r="P1363">
        <v>1</v>
      </c>
      <c r="Q1363">
        <v>0</v>
      </c>
      <c r="R1363">
        <v>0</v>
      </c>
    </row>
    <row r="1364" spans="1:18" x14ac:dyDescent="0.15">
      <c r="A1364">
        <v>3215</v>
      </c>
      <c r="B1364">
        <v>2942</v>
      </c>
      <c r="C1364">
        <v>294206</v>
      </c>
      <c r="D1364" s="47" t="s">
        <v>5706</v>
      </c>
      <c r="E1364" t="s">
        <v>67</v>
      </c>
      <c r="F1364" t="s">
        <v>2227</v>
      </c>
      <c r="G1364" t="s">
        <v>2716</v>
      </c>
      <c r="H1364" t="s">
        <v>70</v>
      </c>
      <c r="I1364" t="s">
        <v>2228</v>
      </c>
      <c r="J1364" t="s">
        <v>2717</v>
      </c>
      <c r="L1364" t="str">
        <f t="shared" si="21"/>
        <v>岩手県奥州市前沢簾森</v>
      </c>
      <c r="M1364">
        <v>0</v>
      </c>
      <c r="N1364">
        <v>0</v>
      </c>
      <c r="O1364">
        <v>0</v>
      </c>
      <c r="P1364">
        <v>1</v>
      </c>
      <c r="Q1364">
        <v>0</v>
      </c>
      <c r="R1364">
        <v>0</v>
      </c>
    </row>
    <row r="1365" spans="1:18" x14ac:dyDescent="0.15">
      <c r="A1365">
        <v>3215</v>
      </c>
      <c r="B1365">
        <v>2942</v>
      </c>
      <c r="C1365">
        <v>294207</v>
      </c>
      <c r="D1365" s="47" t="s">
        <v>5707</v>
      </c>
      <c r="E1365" t="s">
        <v>67</v>
      </c>
      <c r="F1365" t="s">
        <v>2227</v>
      </c>
      <c r="G1365" t="s">
        <v>2718</v>
      </c>
      <c r="H1365" t="s">
        <v>70</v>
      </c>
      <c r="I1365" t="s">
        <v>2228</v>
      </c>
      <c r="J1365" t="s">
        <v>2719</v>
      </c>
      <c r="L1365" t="str">
        <f t="shared" si="21"/>
        <v>岩手県奥州市前沢三日町</v>
      </c>
      <c r="M1365">
        <v>0</v>
      </c>
      <c r="N1365">
        <v>0</v>
      </c>
      <c r="O1365">
        <v>0</v>
      </c>
      <c r="P1365">
        <v>1</v>
      </c>
      <c r="Q1365">
        <v>0</v>
      </c>
      <c r="R1365">
        <v>0</v>
      </c>
    </row>
    <row r="1366" spans="1:18" x14ac:dyDescent="0.15">
      <c r="A1366">
        <v>3215</v>
      </c>
      <c r="B1366">
        <v>2942</v>
      </c>
      <c r="C1366">
        <v>294207</v>
      </c>
      <c r="D1366" s="47" t="s">
        <v>5707</v>
      </c>
      <c r="E1366" t="s">
        <v>67</v>
      </c>
      <c r="F1366" t="s">
        <v>2227</v>
      </c>
      <c r="G1366" t="s">
        <v>2720</v>
      </c>
      <c r="H1366" t="s">
        <v>70</v>
      </c>
      <c r="I1366" t="s">
        <v>2228</v>
      </c>
      <c r="J1366" t="s">
        <v>2721</v>
      </c>
      <c r="L1366" t="str">
        <f t="shared" si="21"/>
        <v>岩手県奥州市前沢三日町浦</v>
      </c>
      <c r="M1366">
        <v>0</v>
      </c>
      <c r="N1366">
        <v>0</v>
      </c>
      <c r="O1366">
        <v>0</v>
      </c>
      <c r="P1366">
        <v>1</v>
      </c>
      <c r="Q1366">
        <v>0</v>
      </c>
      <c r="R1366">
        <v>0</v>
      </c>
    </row>
    <row r="1367" spans="1:18" x14ac:dyDescent="0.15">
      <c r="A1367">
        <v>3215</v>
      </c>
      <c r="B1367">
        <v>2942</v>
      </c>
      <c r="C1367">
        <v>294207</v>
      </c>
      <c r="D1367" s="47" t="s">
        <v>5707</v>
      </c>
      <c r="E1367" t="s">
        <v>67</v>
      </c>
      <c r="F1367" t="s">
        <v>2227</v>
      </c>
      <c r="G1367" t="s">
        <v>2722</v>
      </c>
      <c r="H1367" t="s">
        <v>70</v>
      </c>
      <c r="I1367" t="s">
        <v>2228</v>
      </c>
      <c r="J1367" t="s">
        <v>2723</v>
      </c>
      <c r="L1367" t="str">
        <f t="shared" si="21"/>
        <v>岩手県奥州市前沢三日町新裏</v>
      </c>
      <c r="M1367">
        <v>0</v>
      </c>
      <c r="N1367">
        <v>0</v>
      </c>
      <c r="O1367">
        <v>0</v>
      </c>
      <c r="P1367">
        <v>1</v>
      </c>
      <c r="Q1367">
        <v>0</v>
      </c>
      <c r="R1367">
        <v>0</v>
      </c>
    </row>
    <row r="1368" spans="1:18" x14ac:dyDescent="0.15">
      <c r="A1368">
        <v>3215</v>
      </c>
      <c r="B1368">
        <v>2942</v>
      </c>
      <c r="C1368">
        <v>294205</v>
      </c>
      <c r="D1368" s="47" t="s">
        <v>5705</v>
      </c>
      <c r="E1368" t="s">
        <v>67</v>
      </c>
      <c r="F1368" t="s">
        <v>2227</v>
      </c>
      <c r="G1368" t="s">
        <v>2724</v>
      </c>
      <c r="H1368" t="s">
        <v>70</v>
      </c>
      <c r="I1368" t="s">
        <v>2228</v>
      </c>
      <c r="J1368" t="s">
        <v>2725</v>
      </c>
      <c r="L1368" t="str">
        <f t="shared" si="21"/>
        <v>岩手県奥州市前沢南陣場</v>
      </c>
      <c r="M1368">
        <v>0</v>
      </c>
      <c r="N1368">
        <v>0</v>
      </c>
      <c r="O1368">
        <v>0</v>
      </c>
      <c r="P1368">
        <v>1</v>
      </c>
      <c r="Q1368">
        <v>0</v>
      </c>
      <c r="R1368">
        <v>0</v>
      </c>
    </row>
    <row r="1369" spans="1:18" x14ac:dyDescent="0.15">
      <c r="A1369">
        <v>3215</v>
      </c>
      <c r="B1369">
        <v>2942</v>
      </c>
      <c r="C1369">
        <v>294205</v>
      </c>
      <c r="D1369" s="47" t="s">
        <v>5705</v>
      </c>
      <c r="E1369" t="s">
        <v>67</v>
      </c>
      <c r="F1369" t="s">
        <v>2227</v>
      </c>
      <c r="G1369" t="s">
        <v>2726</v>
      </c>
      <c r="H1369" t="s">
        <v>70</v>
      </c>
      <c r="I1369" t="s">
        <v>2228</v>
      </c>
      <c r="J1369" t="s">
        <v>2727</v>
      </c>
      <c r="L1369" t="str">
        <f t="shared" si="21"/>
        <v>岩手県奥州市前沢南塔ケ崎</v>
      </c>
      <c r="M1369">
        <v>0</v>
      </c>
      <c r="N1369">
        <v>0</v>
      </c>
      <c r="O1369">
        <v>0</v>
      </c>
      <c r="P1369">
        <v>1</v>
      </c>
      <c r="Q1369">
        <v>0</v>
      </c>
      <c r="R1369">
        <v>0</v>
      </c>
    </row>
    <row r="1370" spans="1:18" x14ac:dyDescent="0.15">
      <c r="A1370">
        <v>3215</v>
      </c>
      <c r="B1370">
        <v>2942</v>
      </c>
      <c r="C1370">
        <v>294205</v>
      </c>
      <c r="D1370" s="47" t="s">
        <v>5705</v>
      </c>
      <c r="E1370" t="s">
        <v>67</v>
      </c>
      <c r="F1370" t="s">
        <v>2227</v>
      </c>
      <c r="G1370" t="s">
        <v>2728</v>
      </c>
      <c r="H1370" t="s">
        <v>70</v>
      </c>
      <c r="I1370" t="s">
        <v>2228</v>
      </c>
      <c r="J1370" t="s">
        <v>2729</v>
      </c>
      <c r="L1370" t="str">
        <f t="shared" si="21"/>
        <v>岩手県奥州市前沢南中島</v>
      </c>
      <c r="M1370">
        <v>0</v>
      </c>
      <c r="N1370">
        <v>0</v>
      </c>
      <c r="O1370">
        <v>0</v>
      </c>
      <c r="P1370">
        <v>1</v>
      </c>
      <c r="Q1370">
        <v>0</v>
      </c>
      <c r="R1370">
        <v>0</v>
      </c>
    </row>
    <row r="1371" spans="1:18" x14ac:dyDescent="0.15">
      <c r="A1371">
        <v>3215</v>
      </c>
      <c r="B1371">
        <v>2942</v>
      </c>
      <c r="C1371">
        <v>294204</v>
      </c>
      <c r="D1371" s="47" t="s">
        <v>5713</v>
      </c>
      <c r="E1371" t="s">
        <v>67</v>
      </c>
      <c r="F1371" t="s">
        <v>2227</v>
      </c>
      <c r="G1371" t="s">
        <v>2730</v>
      </c>
      <c r="H1371" t="s">
        <v>70</v>
      </c>
      <c r="I1371" t="s">
        <v>2228</v>
      </c>
      <c r="J1371" t="s">
        <v>2731</v>
      </c>
      <c r="L1371" t="str">
        <f t="shared" si="21"/>
        <v>岩手県奥州市前沢南前沢</v>
      </c>
      <c r="M1371">
        <v>0</v>
      </c>
      <c r="N1371">
        <v>0</v>
      </c>
      <c r="O1371">
        <v>0</v>
      </c>
      <c r="P1371">
        <v>1</v>
      </c>
      <c r="Q1371">
        <v>0</v>
      </c>
      <c r="R1371">
        <v>0</v>
      </c>
    </row>
    <row r="1372" spans="1:18" x14ac:dyDescent="0.15">
      <c r="A1372">
        <v>3215</v>
      </c>
      <c r="B1372">
        <v>2942</v>
      </c>
      <c r="C1372">
        <v>294205</v>
      </c>
      <c r="D1372" s="47" t="s">
        <v>5705</v>
      </c>
      <c r="E1372" t="s">
        <v>67</v>
      </c>
      <c r="F1372" t="s">
        <v>2227</v>
      </c>
      <c r="G1372" t="s">
        <v>2732</v>
      </c>
      <c r="H1372" t="s">
        <v>70</v>
      </c>
      <c r="I1372" t="s">
        <v>2228</v>
      </c>
      <c r="J1372" t="s">
        <v>2733</v>
      </c>
      <c r="L1372" t="str">
        <f t="shared" si="21"/>
        <v>岩手県奥州市前沢箕輪</v>
      </c>
      <c r="M1372">
        <v>0</v>
      </c>
      <c r="N1372">
        <v>0</v>
      </c>
      <c r="O1372">
        <v>0</v>
      </c>
      <c r="P1372">
        <v>1</v>
      </c>
      <c r="Q1372">
        <v>0</v>
      </c>
      <c r="R1372">
        <v>0</v>
      </c>
    </row>
    <row r="1373" spans="1:18" x14ac:dyDescent="0.15">
      <c r="A1373">
        <v>3215</v>
      </c>
      <c r="B1373">
        <v>2942</v>
      </c>
      <c r="C1373">
        <v>294204</v>
      </c>
      <c r="D1373" s="47" t="s">
        <v>5713</v>
      </c>
      <c r="E1373" t="s">
        <v>67</v>
      </c>
      <c r="F1373" t="s">
        <v>2227</v>
      </c>
      <c r="G1373" t="s">
        <v>2734</v>
      </c>
      <c r="H1373" t="s">
        <v>70</v>
      </c>
      <c r="I1373" t="s">
        <v>2228</v>
      </c>
      <c r="J1373" t="s">
        <v>2735</v>
      </c>
      <c r="L1373" t="str">
        <f t="shared" si="21"/>
        <v>岩手県奥州市前沢向田</v>
      </c>
      <c r="M1373">
        <v>0</v>
      </c>
      <c r="N1373">
        <v>0</v>
      </c>
      <c r="O1373">
        <v>1</v>
      </c>
      <c r="P1373">
        <v>1</v>
      </c>
      <c r="Q1373">
        <v>0</v>
      </c>
      <c r="R1373">
        <v>0</v>
      </c>
    </row>
    <row r="1374" spans="1:18" x14ac:dyDescent="0.15">
      <c r="A1374">
        <v>3215</v>
      </c>
      <c r="B1374">
        <v>2942</v>
      </c>
      <c r="C1374">
        <v>294204</v>
      </c>
      <c r="D1374" s="47" t="s">
        <v>5713</v>
      </c>
      <c r="E1374" t="s">
        <v>67</v>
      </c>
      <c r="F1374" t="s">
        <v>2227</v>
      </c>
      <c r="G1374" t="s">
        <v>2736</v>
      </c>
      <c r="H1374" t="s">
        <v>70</v>
      </c>
      <c r="I1374" t="s">
        <v>2228</v>
      </c>
      <c r="J1374" t="s">
        <v>2737</v>
      </c>
      <c r="L1374" t="str">
        <f t="shared" si="21"/>
        <v>岩手県奥州市前沢本杉</v>
      </c>
      <c r="M1374">
        <v>0</v>
      </c>
      <c r="N1374">
        <v>0</v>
      </c>
      <c r="O1374">
        <v>0</v>
      </c>
      <c r="P1374">
        <v>1</v>
      </c>
      <c r="Q1374">
        <v>0</v>
      </c>
      <c r="R1374">
        <v>0</v>
      </c>
    </row>
    <row r="1375" spans="1:18" x14ac:dyDescent="0.15">
      <c r="A1375">
        <v>3215</v>
      </c>
      <c r="B1375">
        <v>2942</v>
      </c>
      <c r="C1375">
        <v>294205</v>
      </c>
      <c r="D1375" s="47" t="s">
        <v>5705</v>
      </c>
      <c r="E1375" t="s">
        <v>67</v>
      </c>
      <c r="F1375" t="s">
        <v>2227</v>
      </c>
      <c r="G1375" t="s">
        <v>2738</v>
      </c>
      <c r="H1375" t="s">
        <v>70</v>
      </c>
      <c r="I1375" t="s">
        <v>2228</v>
      </c>
      <c r="J1375" t="s">
        <v>2739</v>
      </c>
      <c r="L1375" t="str">
        <f t="shared" si="21"/>
        <v>岩手県奥州市前沢両手沢</v>
      </c>
      <c r="M1375">
        <v>0</v>
      </c>
      <c r="N1375">
        <v>0</v>
      </c>
      <c r="O1375">
        <v>0</v>
      </c>
      <c r="P1375">
        <v>1</v>
      </c>
      <c r="Q1375">
        <v>0</v>
      </c>
      <c r="R1375">
        <v>0</v>
      </c>
    </row>
    <row r="1376" spans="1:18" x14ac:dyDescent="0.15">
      <c r="A1376">
        <v>3215</v>
      </c>
      <c r="B1376">
        <v>2942</v>
      </c>
      <c r="C1376">
        <v>294205</v>
      </c>
      <c r="D1376" s="47" t="s">
        <v>5705</v>
      </c>
      <c r="E1376" t="s">
        <v>67</v>
      </c>
      <c r="F1376" t="s">
        <v>2227</v>
      </c>
      <c r="G1376" t="s">
        <v>2740</v>
      </c>
      <c r="H1376" t="s">
        <v>70</v>
      </c>
      <c r="I1376" t="s">
        <v>2228</v>
      </c>
      <c r="J1376" t="s">
        <v>2741</v>
      </c>
      <c r="L1376" t="str">
        <f t="shared" si="21"/>
        <v>岩手県奥州市前沢谷記</v>
      </c>
      <c r="M1376">
        <v>0</v>
      </c>
      <c r="N1376">
        <v>0</v>
      </c>
      <c r="O1376">
        <v>0</v>
      </c>
      <c r="P1376">
        <v>1</v>
      </c>
      <c r="Q1376">
        <v>0</v>
      </c>
      <c r="R1376">
        <v>0</v>
      </c>
    </row>
    <row r="1377" spans="1:18" x14ac:dyDescent="0.15">
      <c r="A1377">
        <v>3215</v>
      </c>
      <c r="B1377">
        <v>2942</v>
      </c>
      <c r="C1377">
        <v>294205</v>
      </c>
      <c r="D1377" s="47" t="s">
        <v>5705</v>
      </c>
      <c r="E1377" t="s">
        <v>67</v>
      </c>
      <c r="F1377" t="s">
        <v>2227</v>
      </c>
      <c r="G1377" t="s">
        <v>2740</v>
      </c>
      <c r="H1377" t="s">
        <v>70</v>
      </c>
      <c r="I1377" t="s">
        <v>2228</v>
      </c>
      <c r="J1377" t="s">
        <v>2742</v>
      </c>
      <c r="L1377" t="str">
        <f t="shared" si="21"/>
        <v>岩手県奥州市前沢谷起</v>
      </c>
      <c r="M1377">
        <v>0</v>
      </c>
      <c r="N1377">
        <v>0</v>
      </c>
      <c r="O1377">
        <v>0</v>
      </c>
      <c r="P1377">
        <v>1</v>
      </c>
      <c r="Q1377">
        <v>0</v>
      </c>
      <c r="R1377">
        <v>0</v>
      </c>
    </row>
    <row r="1378" spans="1:18" x14ac:dyDescent="0.15">
      <c r="A1378">
        <v>3215</v>
      </c>
      <c r="B1378">
        <v>2942</v>
      </c>
      <c r="C1378">
        <v>294205</v>
      </c>
      <c r="D1378" s="47" t="s">
        <v>5705</v>
      </c>
      <c r="E1378" t="s">
        <v>67</v>
      </c>
      <c r="F1378" t="s">
        <v>2227</v>
      </c>
      <c r="G1378" t="s">
        <v>2743</v>
      </c>
      <c r="H1378" t="s">
        <v>70</v>
      </c>
      <c r="I1378" t="s">
        <v>2228</v>
      </c>
      <c r="J1378" t="s">
        <v>2744</v>
      </c>
      <c r="L1378" t="str">
        <f t="shared" si="21"/>
        <v>岩手県奥州市前沢谷記田</v>
      </c>
      <c r="M1378">
        <v>0</v>
      </c>
      <c r="N1378">
        <v>0</v>
      </c>
      <c r="O1378">
        <v>0</v>
      </c>
      <c r="P1378">
        <v>1</v>
      </c>
      <c r="Q1378">
        <v>0</v>
      </c>
      <c r="R1378">
        <v>0</v>
      </c>
    </row>
    <row r="1379" spans="1:18" x14ac:dyDescent="0.15">
      <c r="A1379">
        <v>3215</v>
      </c>
      <c r="B1379">
        <v>2942</v>
      </c>
      <c r="C1379">
        <v>294205</v>
      </c>
      <c r="D1379" s="47" t="s">
        <v>5705</v>
      </c>
      <c r="E1379" t="s">
        <v>67</v>
      </c>
      <c r="F1379" t="s">
        <v>2227</v>
      </c>
      <c r="G1379" t="s">
        <v>2743</v>
      </c>
      <c r="H1379" t="s">
        <v>70</v>
      </c>
      <c r="I1379" t="s">
        <v>2228</v>
      </c>
      <c r="J1379" t="s">
        <v>2745</v>
      </c>
      <c r="L1379" t="str">
        <f t="shared" si="21"/>
        <v>岩手県奥州市前沢谷起田</v>
      </c>
      <c r="M1379">
        <v>0</v>
      </c>
      <c r="N1379">
        <v>0</v>
      </c>
      <c r="O1379">
        <v>0</v>
      </c>
      <c r="P1379">
        <v>1</v>
      </c>
      <c r="Q1379">
        <v>0</v>
      </c>
      <c r="R1379">
        <v>0</v>
      </c>
    </row>
    <row r="1380" spans="1:18" x14ac:dyDescent="0.15">
      <c r="A1380">
        <v>3215</v>
      </c>
      <c r="B1380">
        <v>2942</v>
      </c>
      <c r="C1380">
        <v>294205</v>
      </c>
      <c r="D1380" s="47" t="s">
        <v>5705</v>
      </c>
      <c r="E1380" t="s">
        <v>67</v>
      </c>
      <c r="F1380" t="s">
        <v>2227</v>
      </c>
      <c r="G1380" t="s">
        <v>2746</v>
      </c>
      <c r="H1380" t="s">
        <v>70</v>
      </c>
      <c r="I1380" t="s">
        <v>2228</v>
      </c>
      <c r="J1380" t="s">
        <v>2747</v>
      </c>
      <c r="L1380" t="str">
        <f t="shared" si="21"/>
        <v>岩手県奥州市前沢櫓前</v>
      </c>
      <c r="M1380">
        <v>0</v>
      </c>
      <c r="N1380">
        <v>0</v>
      </c>
      <c r="O1380">
        <v>0</v>
      </c>
      <c r="P1380">
        <v>1</v>
      </c>
      <c r="Q1380">
        <v>0</v>
      </c>
      <c r="R1380">
        <v>0</v>
      </c>
    </row>
    <row r="1381" spans="1:18" x14ac:dyDescent="0.15">
      <c r="A1381">
        <v>3215</v>
      </c>
      <c r="B1381">
        <v>2942</v>
      </c>
      <c r="C1381">
        <v>294207</v>
      </c>
      <c r="D1381" s="47" t="s">
        <v>5707</v>
      </c>
      <c r="E1381" t="s">
        <v>67</v>
      </c>
      <c r="F1381" t="s">
        <v>2227</v>
      </c>
      <c r="G1381" t="s">
        <v>2748</v>
      </c>
      <c r="H1381" t="s">
        <v>70</v>
      </c>
      <c r="I1381" t="s">
        <v>2228</v>
      </c>
      <c r="J1381" t="s">
        <v>2749</v>
      </c>
      <c r="L1381" t="str">
        <f t="shared" si="21"/>
        <v>岩手県奥州市前沢屋敷</v>
      </c>
      <c r="M1381">
        <v>0</v>
      </c>
      <c r="N1381">
        <v>0</v>
      </c>
      <c r="O1381">
        <v>0</v>
      </c>
      <c r="P1381">
        <v>1</v>
      </c>
      <c r="Q1381">
        <v>0</v>
      </c>
      <c r="R1381">
        <v>0</v>
      </c>
    </row>
    <row r="1382" spans="1:18" x14ac:dyDescent="0.15">
      <c r="A1382">
        <v>3215</v>
      </c>
      <c r="B1382">
        <v>2942</v>
      </c>
      <c r="C1382">
        <v>294204</v>
      </c>
      <c r="D1382" s="47" t="s">
        <v>5713</v>
      </c>
      <c r="E1382" t="s">
        <v>67</v>
      </c>
      <c r="F1382" t="s">
        <v>2227</v>
      </c>
      <c r="G1382" t="s">
        <v>2750</v>
      </c>
      <c r="H1382" t="s">
        <v>70</v>
      </c>
      <c r="I1382" t="s">
        <v>2228</v>
      </c>
      <c r="J1382" t="s">
        <v>2751</v>
      </c>
      <c r="L1382" t="str">
        <f t="shared" si="21"/>
        <v>岩手県奥州市前沢谷地</v>
      </c>
      <c r="M1382">
        <v>0</v>
      </c>
      <c r="N1382">
        <v>0</v>
      </c>
      <c r="O1382">
        <v>0</v>
      </c>
      <c r="P1382">
        <v>1</v>
      </c>
      <c r="Q1382">
        <v>0</v>
      </c>
      <c r="R1382">
        <v>0</v>
      </c>
    </row>
    <row r="1383" spans="1:18" x14ac:dyDescent="0.15">
      <c r="A1383">
        <v>3215</v>
      </c>
      <c r="B1383">
        <v>2942</v>
      </c>
      <c r="C1383">
        <v>294208</v>
      </c>
      <c r="D1383" s="47" t="s">
        <v>5710</v>
      </c>
      <c r="E1383" t="s">
        <v>67</v>
      </c>
      <c r="F1383" t="s">
        <v>2227</v>
      </c>
      <c r="G1383" t="s">
        <v>2752</v>
      </c>
      <c r="H1383" t="s">
        <v>70</v>
      </c>
      <c r="I1383" t="s">
        <v>2228</v>
      </c>
      <c r="J1383" t="s">
        <v>2753</v>
      </c>
      <c r="L1383" t="str">
        <f t="shared" si="21"/>
        <v>岩手県奥州市前沢山下</v>
      </c>
      <c r="M1383">
        <v>0</v>
      </c>
      <c r="N1383">
        <v>0</v>
      </c>
      <c r="O1383">
        <v>0</v>
      </c>
      <c r="P1383">
        <v>1</v>
      </c>
      <c r="Q1383">
        <v>0</v>
      </c>
      <c r="R1383">
        <v>0</v>
      </c>
    </row>
    <row r="1384" spans="1:18" x14ac:dyDescent="0.15">
      <c r="A1384">
        <v>3215</v>
      </c>
      <c r="B1384">
        <v>2942</v>
      </c>
      <c r="C1384">
        <v>294204</v>
      </c>
      <c r="D1384" s="47" t="s">
        <v>5713</v>
      </c>
      <c r="E1384" t="s">
        <v>67</v>
      </c>
      <c r="F1384" t="s">
        <v>2227</v>
      </c>
      <c r="G1384" t="s">
        <v>2754</v>
      </c>
      <c r="H1384" t="s">
        <v>70</v>
      </c>
      <c r="I1384" t="s">
        <v>2228</v>
      </c>
      <c r="J1384" t="s">
        <v>2755</v>
      </c>
      <c r="L1384" t="str">
        <f t="shared" si="21"/>
        <v>岩手県奥州市前沢八幡</v>
      </c>
      <c r="M1384">
        <v>0</v>
      </c>
      <c r="N1384">
        <v>0</v>
      </c>
      <c r="O1384">
        <v>0</v>
      </c>
      <c r="P1384">
        <v>1</v>
      </c>
      <c r="Q1384">
        <v>0</v>
      </c>
      <c r="R1384">
        <v>0</v>
      </c>
    </row>
    <row r="1385" spans="1:18" x14ac:dyDescent="0.15">
      <c r="A1385">
        <v>3215</v>
      </c>
      <c r="B1385">
        <v>2942</v>
      </c>
      <c r="C1385">
        <v>294204</v>
      </c>
      <c r="D1385" s="47" t="s">
        <v>5713</v>
      </c>
      <c r="E1385" t="s">
        <v>67</v>
      </c>
      <c r="F1385" t="s">
        <v>2227</v>
      </c>
      <c r="G1385" t="s">
        <v>2756</v>
      </c>
      <c r="H1385" t="s">
        <v>70</v>
      </c>
      <c r="I1385" t="s">
        <v>2228</v>
      </c>
      <c r="J1385" t="s">
        <v>2757</v>
      </c>
      <c r="L1385" t="str">
        <f t="shared" si="21"/>
        <v>岩手県奥州市前沢八幡前</v>
      </c>
      <c r="M1385">
        <v>0</v>
      </c>
      <c r="N1385">
        <v>0</v>
      </c>
      <c r="O1385">
        <v>0</v>
      </c>
      <c r="P1385">
        <v>1</v>
      </c>
      <c r="Q1385">
        <v>0</v>
      </c>
      <c r="R1385">
        <v>0</v>
      </c>
    </row>
    <row r="1386" spans="1:18" x14ac:dyDescent="0.15">
      <c r="A1386">
        <v>3215</v>
      </c>
      <c r="B1386">
        <v>2942</v>
      </c>
      <c r="C1386">
        <v>294206</v>
      </c>
      <c r="D1386" s="47" t="s">
        <v>5706</v>
      </c>
      <c r="E1386" t="s">
        <v>67</v>
      </c>
      <c r="F1386" t="s">
        <v>2227</v>
      </c>
      <c r="G1386" t="s">
        <v>2758</v>
      </c>
      <c r="H1386" t="s">
        <v>70</v>
      </c>
      <c r="I1386" t="s">
        <v>2228</v>
      </c>
      <c r="J1386" t="s">
        <v>2759</v>
      </c>
      <c r="L1386" t="str">
        <f t="shared" si="21"/>
        <v>岩手県奥州市前沢養ケ森</v>
      </c>
      <c r="M1386">
        <v>0</v>
      </c>
      <c r="N1386">
        <v>0</v>
      </c>
      <c r="O1386">
        <v>0</v>
      </c>
      <c r="P1386">
        <v>1</v>
      </c>
      <c r="Q1386">
        <v>0</v>
      </c>
      <c r="R1386">
        <v>0</v>
      </c>
    </row>
    <row r="1387" spans="1:18" x14ac:dyDescent="0.15">
      <c r="A1387">
        <v>3215</v>
      </c>
      <c r="B1387">
        <v>2942</v>
      </c>
      <c r="C1387">
        <v>294205</v>
      </c>
      <c r="D1387" s="47" t="s">
        <v>5705</v>
      </c>
      <c r="E1387" t="s">
        <v>67</v>
      </c>
      <c r="F1387" t="s">
        <v>2227</v>
      </c>
      <c r="G1387" t="s">
        <v>2760</v>
      </c>
      <c r="H1387" t="s">
        <v>70</v>
      </c>
      <c r="I1387" t="s">
        <v>2228</v>
      </c>
      <c r="J1387" t="s">
        <v>2761</v>
      </c>
      <c r="L1387" t="str">
        <f t="shared" si="21"/>
        <v>岩手県奥州市前沢六本松</v>
      </c>
      <c r="M1387">
        <v>0</v>
      </c>
      <c r="N1387">
        <v>0</v>
      </c>
      <c r="O1387">
        <v>0</v>
      </c>
      <c r="P1387">
        <v>1</v>
      </c>
      <c r="Q1387">
        <v>0</v>
      </c>
      <c r="R1387">
        <v>0</v>
      </c>
    </row>
    <row r="1388" spans="1:18" x14ac:dyDescent="0.15">
      <c r="A1388">
        <v>3215</v>
      </c>
      <c r="B1388">
        <v>23</v>
      </c>
      <c r="C1388">
        <v>230035</v>
      </c>
      <c r="D1388" s="47" t="s">
        <v>5715</v>
      </c>
      <c r="E1388" t="s">
        <v>67</v>
      </c>
      <c r="F1388" t="s">
        <v>2227</v>
      </c>
      <c r="G1388" t="s">
        <v>2762</v>
      </c>
      <c r="H1388" t="s">
        <v>70</v>
      </c>
      <c r="I1388" t="s">
        <v>2228</v>
      </c>
      <c r="J1388" t="s">
        <v>2763</v>
      </c>
      <c r="L1388" t="str">
        <f t="shared" si="21"/>
        <v>岩手県奥州市水沢赤土田</v>
      </c>
      <c r="M1388">
        <v>0</v>
      </c>
      <c r="N1388">
        <v>0</v>
      </c>
      <c r="O1388">
        <v>0</v>
      </c>
      <c r="P1388">
        <v>0</v>
      </c>
      <c r="Q1388">
        <v>0</v>
      </c>
      <c r="R1388">
        <v>0</v>
      </c>
    </row>
    <row r="1389" spans="1:18" x14ac:dyDescent="0.15">
      <c r="A1389">
        <v>3215</v>
      </c>
      <c r="B1389">
        <v>23</v>
      </c>
      <c r="C1389">
        <v>230041</v>
      </c>
      <c r="D1389" s="47" t="s">
        <v>5716</v>
      </c>
      <c r="E1389" t="s">
        <v>67</v>
      </c>
      <c r="F1389" t="s">
        <v>2227</v>
      </c>
      <c r="G1389" t="s">
        <v>2764</v>
      </c>
      <c r="H1389" t="s">
        <v>70</v>
      </c>
      <c r="I1389" t="s">
        <v>2228</v>
      </c>
      <c r="J1389" t="s">
        <v>2765</v>
      </c>
      <c r="L1389" t="str">
        <f t="shared" si="21"/>
        <v>岩手県奥州市水沢秋葉町</v>
      </c>
      <c r="M1389">
        <v>0</v>
      </c>
      <c r="N1389">
        <v>0</v>
      </c>
      <c r="O1389">
        <v>0</v>
      </c>
      <c r="P1389">
        <v>0</v>
      </c>
      <c r="Q1389">
        <v>0</v>
      </c>
      <c r="R1389">
        <v>0</v>
      </c>
    </row>
    <row r="1390" spans="1:18" x14ac:dyDescent="0.15">
      <c r="A1390">
        <v>3215</v>
      </c>
      <c r="B1390">
        <v>23</v>
      </c>
      <c r="C1390">
        <v>230823</v>
      </c>
      <c r="D1390" s="47" t="s">
        <v>5717</v>
      </c>
      <c r="E1390" t="s">
        <v>67</v>
      </c>
      <c r="F1390" t="s">
        <v>2227</v>
      </c>
      <c r="G1390" t="s">
        <v>2766</v>
      </c>
      <c r="H1390" t="s">
        <v>70</v>
      </c>
      <c r="I1390" t="s">
        <v>2228</v>
      </c>
      <c r="J1390" t="s">
        <v>2767</v>
      </c>
      <c r="L1390" t="str">
        <f t="shared" si="21"/>
        <v>岩手県奥州市水沢朝日町</v>
      </c>
      <c r="M1390">
        <v>0</v>
      </c>
      <c r="N1390">
        <v>0</v>
      </c>
      <c r="O1390">
        <v>0</v>
      </c>
      <c r="P1390">
        <v>0</v>
      </c>
      <c r="Q1390">
        <v>0</v>
      </c>
      <c r="R1390">
        <v>0</v>
      </c>
    </row>
    <row r="1391" spans="1:18" x14ac:dyDescent="0.15">
      <c r="A1391">
        <v>3215</v>
      </c>
      <c r="B1391">
        <v>23</v>
      </c>
      <c r="C1391">
        <v>230818</v>
      </c>
      <c r="D1391" s="47" t="s">
        <v>5718</v>
      </c>
      <c r="E1391" t="s">
        <v>67</v>
      </c>
      <c r="F1391" t="s">
        <v>2227</v>
      </c>
      <c r="G1391" t="s">
        <v>2768</v>
      </c>
      <c r="H1391" t="s">
        <v>70</v>
      </c>
      <c r="I1391" t="s">
        <v>2228</v>
      </c>
      <c r="J1391" t="s">
        <v>2769</v>
      </c>
      <c r="L1391" t="str">
        <f t="shared" si="21"/>
        <v>岩手県奥州市水沢東町</v>
      </c>
      <c r="M1391">
        <v>0</v>
      </c>
      <c r="N1391">
        <v>0</v>
      </c>
      <c r="O1391">
        <v>0</v>
      </c>
      <c r="P1391">
        <v>0</v>
      </c>
      <c r="Q1391">
        <v>0</v>
      </c>
      <c r="R1391">
        <v>0</v>
      </c>
    </row>
    <row r="1392" spans="1:18" x14ac:dyDescent="0.15">
      <c r="A1392">
        <v>3215</v>
      </c>
      <c r="B1392">
        <v>23</v>
      </c>
      <c r="C1392">
        <v>230831</v>
      </c>
      <c r="D1392" s="47" t="s">
        <v>5719</v>
      </c>
      <c r="E1392" t="s">
        <v>67</v>
      </c>
      <c r="F1392" t="s">
        <v>2227</v>
      </c>
      <c r="G1392" t="s">
        <v>2770</v>
      </c>
      <c r="H1392" t="s">
        <v>70</v>
      </c>
      <c r="I1392" t="s">
        <v>2228</v>
      </c>
      <c r="J1392" t="s">
        <v>2771</v>
      </c>
      <c r="L1392" t="str">
        <f t="shared" si="21"/>
        <v>岩手県奥州市水沢姉体町</v>
      </c>
      <c r="M1392">
        <v>0</v>
      </c>
      <c r="N1392">
        <v>1</v>
      </c>
      <c r="O1392">
        <v>0</v>
      </c>
      <c r="P1392">
        <v>0</v>
      </c>
      <c r="Q1392">
        <v>0</v>
      </c>
      <c r="R1392">
        <v>0</v>
      </c>
    </row>
    <row r="1393" spans="1:18" x14ac:dyDescent="0.15">
      <c r="A1393">
        <v>3215</v>
      </c>
      <c r="B1393">
        <v>23</v>
      </c>
      <c r="C1393">
        <v>230824</v>
      </c>
      <c r="D1393" s="47" t="s">
        <v>5720</v>
      </c>
      <c r="E1393" t="s">
        <v>67</v>
      </c>
      <c r="F1393" t="s">
        <v>2227</v>
      </c>
      <c r="G1393" t="s">
        <v>2772</v>
      </c>
      <c r="H1393" t="s">
        <v>70</v>
      </c>
      <c r="I1393" t="s">
        <v>2228</v>
      </c>
      <c r="J1393" t="s">
        <v>2773</v>
      </c>
      <c r="L1393" t="str">
        <f t="shared" si="21"/>
        <v>岩手県奥州市水沢泉町</v>
      </c>
      <c r="M1393">
        <v>0</v>
      </c>
      <c r="N1393">
        <v>0</v>
      </c>
      <c r="O1393">
        <v>0</v>
      </c>
      <c r="P1393">
        <v>0</v>
      </c>
      <c r="Q1393">
        <v>0</v>
      </c>
      <c r="R1393">
        <v>0</v>
      </c>
    </row>
    <row r="1394" spans="1:18" x14ac:dyDescent="0.15">
      <c r="A1394">
        <v>3215</v>
      </c>
      <c r="B1394">
        <v>23</v>
      </c>
      <c r="C1394">
        <v>230013</v>
      </c>
      <c r="D1394" s="47" t="s">
        <v>5721</v>
      </c>
      <c r="E1394" t="s">
        <v>67</v>
      </c>
      <c r="F1394" t="s">
        <v>2227</v>
      </c>
      <c r="G1394" t="s">
        <v>2774</v>
      </c>
      <c r="H1394" t="s">
        <v>70</v>
      </c>
      <c r="I1394" t="s">
        <v>2228</v>
      </c>
      <c r="J1394" t="s">
        <v>2775</v>
      </c>
      <c r="L1394" t="str">
        <f t="shared" si="21"/>
        <v>岩手県奥州市水沢一本柳</v>
      </c>
      <c r="M1394">
        <v>0</v>
      </c>
      <c r="N1394">
        <v>0</v>
      </c>
      <c r="O1394">
        <v>0</v>
      </c>
      <c r="P1394">
        <v>0</v>
      </c>
      <c r="Q1394">
        <v>0</v>
      </c>
      <c r="R1394">
        <v>0</v>
      </c>
    </row>
    <row r="1395" spans="1:18" x14ac:dyDescent="0.15">
      <c r="A1395">
        <v>3215</v>
      </c>
      <c r="B1395">
        <v>23</v>
      </c>
      <c r="C1395">
        <v>230011</v>
      </c>
      <c r="D1395" s="47" t="s">
        <v>5722</v>
      </c>
      <c r="E1395" t="s">
        <v>67</v>
      </c>
      <c r="F1395" t="s">
        <v>2227</v>
      </c>
      <c r="G1395" t="s">
        <v>2776</v>
      </c>
      <c r="H1395" t="s">
        <v>70</v>
      </c>
      <c r="I1395" t="s">
        <v>2228</v>
      </c>
      <c r="J1395" t="s">
        <v>2777</v>
      </c>
      <c r="L1395" t="str">
        <f t="shared" si="21"/>
        <v>岩手県奥州市水沢稲荷田</v>
      </c>
      <c r="M1395">
        <v>0</v>
      </c>
      <c r="N1395">
        <v>0</v>
      </c>
      <c r="O1395">
        <v>0</v>
      </c>
      <c r="P1395">
        <v>0</v>
      </c>
      <c r="Q1395">
        <v>0</v>
      </c>
      <c r="R1395">
        <v>0</v>
      </c>
    </row>
    <row r="1396" spans="1:18" x14ac:dyDescent="0.15">
      <c r="A1396">
        <v>3215</v>
      </c>
      <c r="B1396">
        <v>23</v>
      </c>
      <c r="C1396">
        <v>230898</v>
      </c>
      <c r="D1396" s="47" t="s">
        <v>5723</v>
      </c>
      <c r="E1396" t="s">
        <v>67</v>
      </c>
      <c r="F1396" t="s">
        <v>2227</v>
      </c>
      <c r="G1396" t="s">
        <v>2778</v>
      </c>
      <c r="H1396" t="s">
        <v>70</v>
      </c>
      <c r="I1396" t="s">
        <v>2228</v>
      </c>
      <c r="J1396" t="s">
        <v>2779</v>
      </c>
      <c r="L1396" t="str">
        <f t="shared" si="21"/>
        <v>岩手県奥州市水沢後田</v>
      </c>
      <c r="M1396">
        <v>0</v>
      </c>
      <c r="N1396">
        <v>0</v>
      </c>
      <c r="O1396">
        <v>0</v>
      </c>
      <c r="P1396">
        <v>0</v>
      </c>
      <c r="Q1396">
        <v>0</v>
      </c>
      <c r="R1396">
        <v>0</v>
      </c>
    </row>
    <row r="1397" spans="1:18" x14ac:dyDescent="0.15">
      <c r="A1397">
        <v>3215</v>
      </c>
      <c r="B1397">
        <v>23</v>
      </c>
      <c r="C1397">
        <v>230057</v>
      </c>
      <c r="D1397" s="47" t="s">
        <v>5724</v>
      </c>
      <c r="E1397" t="s">
        <v>67</v>
      </c>
      <c r="F1397" t="s">
        <v>2227</v>
      </c>
      <c r="G1397" t="s">
        <v>2780</v>
      </c>
      <c r="H1397" t="s">
        <v>70</v>
      </c>
      <c r="I1397" t="s">
        <v>2228</v>
      </c>
      <c r="J1397" t="s">
        <v>2781</v>
      </c>
      <c r="L1397" t="str">
        <f t="shared" si="21"/>
        <v>岩手県奥州市水沢上町</v>
      </c>
      <c r="M1397">
        <v>0</v>
      </c>
      <c r="N1397">
        <v>0</v>
      </c>
      <c r="O1397">
        <v>0</v>
      </c>
      <c r="P1397">
        <v>0</v>
      </c>
      <c r="Q1397">
        <v>0</v>
      </c>
      <c r="R1397">
        <v>0</v>
      </c>
    </row>
    <row r="1398" spans="1:18" x14ac:dyDescent="0.15">
      <c r="A1398">
        <v>3215</v>
      </c>
      <c r="B1398">
        <v>23</v>
      </c>
      <c r="C1398">
        <v>230854</v>
      </c>
      <c r="D1398" s="47" t="s">
        <v>5725</v>
      </c>
      <c r="E1398" t="s">
        <v>67</v>
      </c>
      <c r="F1398" t="s">
        <v>2227</v>
      </c>
      <c r="G1398" t="s">
        <v>2782</v>
      </c>
      <c r="H1398" t="s">
        <v>70</v>
      </c>
      <c r="I1398" t="s">
        <v>2228</v>
      </c>
      <c r="J1398" t="s">
        <v>2783</v>
      </c>
      <c r="L1398" t="str">
        <f t="shared" si="21"/>
        <v>岩手県奥州市水沢大鐘町</v>
      </c>
      <c r="M1398">
        <v>0</v>
      </c>
      <c r="N1398">
        <v>0</v>
      </c>
      <c r="O1398">
        <v>1</v>
      </c>
      <c r="P1398">
        <v>0</v>
      </c>
      <c r="Q1398">
        <v>0</v>
      </c>
      <c r="R1398">
        <v>0</v>
      </c>
    </row>
    <row r="1399" spans="1:18" x14ac:dyDescent="0.15">
      <c r="A1399">
        <v>3215</v>
      </c>
      <c r="B1399">
        <v>23</v>
      </c>
      <c r="C1399">
        <v>230084</v>
      </c>
      <c r="D1399" s="47" t="s">
        <v>5726</v>
      </c>
      <c r="E1399" t="s">
        <v>67</v>
      </c>
      <c r="F1399" t="s">
        <v>2227</v>
      </c>
      <c r="G1399" t="s">
        <v>2784</v>
      </c>
      <c r="H1399" t="s">
        <v>70</v>
      </c>
      <c r="I1399" t="s">
        <v>2228</v>
      </c>
      <c r="J1399" t="s">
        <v>2785</v>
      </c>
      <c r="L1399" t="str">
        <f t="shared" si="21"/>
        <v>岩手県奥州市水沢大上</v>
      </c>
      <c r="M1399">
        <v>0</v>
      </c>
      <c r="N1399">
        <v>0</v>
      </c>
      <c r="O1399">
        <v>0</v>
      </c>
      <c r="P1399">
        <v>0</v>
      </c>
      <c r="Q1399">
        <v>0</v>
      </c>
      <c r="R1399">
        <v>0</v>
      </c>
    </row>
    <row r="1400" spans="1:18" x14ac:dyDescent="0.15">
      <c r="A1400">
        <v>3215</v>
      </c>
      <c r="B1400">
        <v>23</v>
      </c>
      <c r="C1400">
        <v>230053</v>
      </c>
      <c r="D1400" s="47" t="s">
        <v>5727</v>
      </c>
      <c r="E1400" t="s">
        <v>67</v>
      </c>
      <c r="F1400" t="s">
        <v>2227</v>
      </c>
      <c r="G1400" t="s">
        <v>2786</v>
      </c>
      <c r="H1400" t="s">
        <v>70</v>
      </c>
      <c r="I1400" t="s">
        <v>2228</v>
      </c>
      <c r="J1400" t="s">
        <v>2787</v>
      </c>
      <c r="L1400" t="str">
        <f t="shared" si="21"/>
        <v>岩手県奥州市水沢大手町</v>
      </c>
      <c r="M1400">
        <v>0</v>
      </c>
      <c r="N1400">
        <v>0</v>
      </c>
      <c r="O1400">
        <v>1</v>
      </c>
      <c r="P1400">
        <v>0</v>
      </c>
      <c r="Q1400">
        <v>0</v>
      </c>
      <c r="R1400">
        <v>0</v>
      </c>
    </row>
    <row r="1401" spans="1:18" x14ac:dyDescent="0.15">
      <c r="A1401">
        <v>3215</v>
      </c>
      <c r="B1401">
        <v>23</v>
      </c>
      <c r="C1401">
        <v>230867</v>
      </c>
      <c r="D1401" s="47" t="s">
        <v>5728</v>
      </c>
      <c r="E1401" t="s">
        <v>67</v>
      </c>
      <c r="F1401" t="s">
        <v>2227</v>
      </c>
      <c r="G1401" t="s">
        <v>2788</v>
      </c>
      <c r="H1401" t="s">
        <v>70</v>
      </c>
      <c r="I1401" t="s">
        <v>2228</v>
      </c>
      <c r="J1401" t="s">
        <v>2789</v>
      </c>
      <c r="L1401" t="str">
        <f t="shared" si="21"/>
        <v>岩手県奥州市水沢大橋</v>
      </c>
      <c r="M1401">
        <v>0</v>
      </c>
      <c r="N1401">
        <v>0</v>
      </c>
      <c r="O1401">
        <v>0</v>
      </c>
      <c r="P1401">
        <v>0</v>
      </c>
      <c r="Q1401">
        <v>0</v>
      </c>
      <c r="R1401">
        <v>0</v>
      </c>
    </row>
    <row r="1402" spans="1:18" x14ac:dyDescent="0.15">
      <c r="A1402">
        <v>3215</v>
      </c>
      <c r="B1402">
        <v>23</v>
      </c>
      <c r="C1402">
        <v>230802</v>
      </c>
      <c r="D1402" s="47" t="s">
        <v>5729</v>
      </c>
      <c r="E1402" t="s">
        <v>67</v>
      </c>
      <c r="F1402" t="s">
        <v>2227</v>
      </c>
      <c r="G1402" t="s">
        <v>2790</v>
      </c>
      <c r="H1402" t="s">
        <v>70</v>
      </c>
      <c r="I1402" t="s">
        <v>2228</v>
      </c>
      <c r="J1402" t="s">
        <v>2791</v>
      </c>
      <c r="L1402" t="str">
        <f t="shared" si="21"/>
        <v>岩手県奥州市水沢大畑小路</v>
      </c>
      <c r="M1402">
        <v>0</v>
      </c>
      <c r="N1402">
        <v>0</v>
      </c>
      <c r="O1402">
        <v>0</v>
      </c>
      <c r="P1402">
        <v>0</v>
      </c>
      <c r="Q1402">
        <v>0</v>
      </c>
      <c r="R1402">
        <v>0</v>
      </c>
    </row>
    <row r="1403" spans="1:18" x14ac:dyDescent="0.15">
      <c r="A1403">
        <v>3215</v>
      </c>
      <c r="B1403">
        <v>23</v>
      </c>
      <c r="C1403">
        <v>230045</v>
      </c>
      <c r="D1403" s="47" t="s">
        <v>5730</v>
      </c>
      <c r="E1403" t="s">
        <v>67</v>
      </c>
      <c r="F1403" t="s">
        <v>2227</v>
      </c>
      <c r="G1403" t="s">
        <v>2792</v>
      </c>
      <c r="H1403" t="s">
        <v>70</v>
      </c>
      <c r="I1403" t="s">
        <v>2228</v>
      </c>
      <c r="J1403" t="s">
        <v>2793</v>
      </c>
      <c r="L1403" t="str">
        <f t="shared" si="21"/>
        <v>岩手県奥州市水沢大町</v>
      </c>
      <c r="M1403">
        <v>0</v>
      </c>
      <c r="N1403">
        <v>0</v>
      </c>
      <c r="O1403">
        <v>0</v>
      </c>
      <c r="P1403">
        <v>0</v>
      </c>
      <c r="Q1403">
        <v>0</v>
      </c>
      <c r="R1403">
        <v>0</v>
      </c>
    </row>
    <row r="1404" spans="1:18" x14ac:dyDescent="0.15">
      <c r="A1404">
        <v>3215</v>
      </c>
      <c r="B1404">
        <v>23</v>
      </c>
      <c r="C1404">
        <v>230085</v>
      </c>
      <c r="D1404" s="47" t="s">
        <v>5731</v>
      </c>
      <c r="E1404" t="s">
        <v>67</v>
      </c>
      <c r="F1404" t="s">
        <v>2227</v>
      </c>
      <c r="G1404" t="s">
        <v>2794</v>
      </c>
      <c r="H1404" t="s">
        <v>70</v>
      </c>
      <c r="I1404" t="s">
        <v>2228</v>
      </c>
      <c r="J1404" t="s">
        <v>2795</v>
      </c>
      <c r="L1404" t="str">
        <f t="shared" si="21"/>
        <v>岩手県奥州市水沢踊子</v>
      </c>
      <c r="M1404">
        <v>0</v>
      </c>
      <c r="N1404">
        <v>0</v>
      </c>
      <c r="O1404">
        <v>0</v>
      </c>
      <c r="P1404">
        <v>0</v>
      </c>
      <c r="Q1404">
        <v>0</v>
      </c>
      <c r="R1404">
        <v>0</v>
      </c>
    </row>
    <row r="1405" spans="1:18" x14ac:dyDescent="0.15">
      <c r="A1405">
        <v>3215</v>
      </c>
      <c r="B1405">
        <v>23</v>
      </c>
      <c r="C1405">
        <v>230001</v>
      </c>
      <c r="D1405" s="47" t="s">
        <v>5732</v>
      </c>
      <c r="E1405" t="s">
        <v>67</v>
      </c>
      <c r="F1405" t="s">
        <v>2227</v>
      </c>
      <c r="G1405" t="s">
        <v>2796</v>
      </c>
      <c r="H1405" t="s">
        <v>70</v>
      </c>
      <c r="I1405" t="s">
        <v>2228</v>
      </c>
      <c r="J1405" t="s">
        <v>2797</v>
      </c>
      <c r="L1405" t="str">
        <f t="shared" si="21"/>
        <v>岩手県奥州市水沢卸町</v>
      </c>
      <c r="M1405">
        <v>0</v>
      </c>
      <c r="N1405">
        <v>0</v>
      </c>
      <c r="O1405">
        <v>0</v>
      </c>
      <c r="P1405">
        <v>0</v>
      </c>
      <c r="Q1405">
        <v>0</v>
      </c>
      <c r="R1405">
        <v>0</v>
      </c>
    </row>
    <row r="1406" spans="1:18" x14ac:dyDescent="0.15">
      <c r="A1406">
        <v>3215</v>
      </c>
      <c r="B1406">
        <v>23</v>
      </c>
      <c r="C1406">
        <v>230021</v>
      </c>
      <c r="D1406" s="47" t="s">
        <v>5733</v>
      </c>
      <c r="E1406" t="s">
        <v>67</v>
      </c>
      <c r="F1406" t="s">
        <v>2227</v>
      </c>
      <c r="G1406" t="s">
        <v>2798</v>
      </c>
      <c r="H1406" t="s">
        <v>70</v>
      </c>
      <c r="I1406" t="s">
        <v>2228</v>
      </c>
      <c r="J1406" t="s">
        <v>2799</v>
      </c>
      <c r="L1406" t="str">
        <f t="shared" si="21"/>
        <v>岩手県奥州市水沢欠ノ下</v>
      </c>
      <c r="M1406">
        <v>0</v>
      </c>
      <c r="N1406">
        <v>0</v>
      </c>
      <c r="O1406">
        <v>0</v>
      </c>
      <c r="P1406">
        <v>0</v>
      </c>
      <c r="Q1406">
        <v>0</v>
      </c>
      <c r="R1406">
        <v>0</v>
      </c>
    </row>
    <row r="1407" spans="1:18" x14ac:dyDescent="0.15">
      <c r="A1407">
        <v>3215</v>
      </c>
      <c r="B1407">
        <v>23</v>
      </c>
      <c r="C1407">
        <v>230051</v>
      </c>
      <c r="D1407" s="47" t="s">
        <v>5734</v>
      </c>
      <c r="E1407" t="s">
        <v>67</v>
      </c>
      <c r="F1407" t="s">
        <v>2227</v>
      </c>
      <c r="G1407" t="s">
        <v>2800</v>
      </c>
      <c r="H1407" t="s">
        <v>70</v>
      </c>
      <c r="I1407" t="s">
        <v>2228</v>
      </c>
      <c r="J1407" t="s">
        <v>2801</v>
      </c>
      <c r="L1407" t="str">
        <f t="shared" si="21"/>
        <v>岩手県奥州市水沢勝手町</v>
      </c>
      <c r="M1407">
        <v>0</v>
      </c>
      <c r="N1407">
        <v>0</v>
      </c>
      <c r="O1407">
        <v>0</v>
      </c>
      <c r="P1407">
        <v>0</v>
      </c>
      <c r="Q1407">
        <v>0</v>
      </c>
      <c r="R1407">
        <v>0</v>
      </c>
    </row>
    <row r="1408" spans="1:18" x14ac:dyDescent="0.15">
      <c r="A1408">
        <v>3215</v>
      </c>
      <c r="B1408">
        <v>23</v>
      </c>
      <c r="C1408">
        <v>230892</v>
      </c>
      <c r="D1408" s="47" t="s">
        <v>5735</v>
      </c>
      <c r="E1408" t="s">
        <v>67</v>
      </c>
      <c r="F1408" t="s">
        <v>2227</v>
      </c>
      <c r="G1408" t="s">
        <v>2802</v>
      </c>
      <c r="H1408" t="s">
        <v>70</v>
      </c>
      <c r="I1408" t="s">
        <v>2228</v>
      </c>
      <c r="J1408" t="s">
        <v>2803</v>
      </c>
      <c r="L1408" t="str">
        <f t="shared" si="21"/>
        <v>岩手県奥州市水沢釜田</v>
      </c>
      <c r="M1408">
        <v>0</v>
      </c>
      <c r="N1408">
        <v>0</v>
      </c>
      <c r="O1408">
        <v>0</v>
      </c>
      <c r="P1408">
        <v>0</v>
      </c>
      <c r="Q1408">
        <v>0</v>
      </c>
      <c r="R1408">
        <v>0</v>
      </c>
    </row>
    <row r="1409" spans="1:18" x14ac:dyDescent="0.15">
      <c r="A1409">
        <v>3215</v>
      </c>
      <c r="B1409">
        <v>23</v>
      </c>
      <c r="C1409">
        <v>230833</v>
      </c>
      <c r="D1409" s="47" t="s">
        <v>5736</v>
      </c>
      <c r="E1409" t="s">
        <v>67</v>
      </c>
      <c r="F1409" t="s">
        <v>2227</v>
      </c>
      <c r="G1409" t="s">
        <v>2804</v>
      </c>
      <c r="H1409" t="s">
        <v>70</v>
      </c>
      <c r="I1409" t="s">
        <v>2228</v>
      </c>
      <c r="J1409" t="s">
        <v>2805</v>
      </c>
      <c r="L1409" t="str">
        <f t="shared" si="21"/>
        <v>岩手県奥州市水沢上姉体</v>
      </c>
      <c r="M1409">
        <v>0</v>
      </c>
      <c r="N1409">
        <v>0</v>
      </c>
      <c r="O1409">
        <v>1</v>
      </c>
      <c r="P1409">
        <v>0</v>
      </c>
      <c r="Q1409">
        <v>0</v>
      </c>
      <c r="R1409">
        <v>0</v>
      </c>
    </row>
    <row r="1410" spans="1:18" x14ac:dyDescent="0.15">
      <c r="A1410">
        <v>3215</v>
      </c>
      <c r="B1410">
        <v>23</v>
      </c>
      <c r="C1410">
        <v>230052</v>
      </c>
      <c r="D1410" s="47" t="s">
        <v>5737</v>
      </c>
      <c r="E1410" t="s">
        <v>67</v>
      </c>
      <c r="F1410" t="s">
        <v>2227</v>
      </c>
      <c r="G1410" t="s">
        <v>2806</v>
      </c>
      <c r="H1410" t="s">
        <v>70</v>
      </c>
      <c r="I1410" t="s">
        <v>2228</v>
      </c>
      <c r="J1410" t="s">
        <v>2807</v>
      </c>
      <c r="L1410" t="str">
        <f t="shared" si="21"/>
        <v>岩手県奥州市水沢搦手丁</v>
      </c>
      <c r="M1410">
        <v>0</v>
      </c>
      <c r="N1410">
        <v>0</v>
      </c>
      <c r="O1410">
        <v>0</v>
      </c>
      <c r="P1410">
        <v>0</v>
      </c>
      <c r="Q1410">
        <v>0</v>
      </c>
      <c r="R1410">
        <v>0</v>
      </c>
    </row>
    <row r="1411" spans="1:18" x14ac:dyDescent="0.15">
      <c r="A1411">
        <v>3215</v>
      </c>
      <c r="B1411">
        <v>23</v>
      </c>
      <c r="C1411">
        <v>230034</v>
      </c>
      <c r="D1411" s="47" t="s">
        <v>5738</v>
      </c>
      <c r="E1411" t="s">
        <v>67</v>
      </c>
      <c r="F1411" t="s">
        <v>2227</v>
      </c>
      <c r="G1411" t="s">
        <v>2808</v>
      </c>
      <c r="H1411" t="s">
        <v>70</v>
      </c>
      <c r="I1411" t="s">
        <v>2228</v>
      </c>
      <c r="J1411" t="s">
        <v>2809</v>
      </c>
      <c r="L1411" t="str">
        <f t="shared" ref="L1411:L1474" si="22">H1411&amp;I1411&amp;J1411</f>
        <v>岩手県奥州市水沢川口町</v>
      </c>
      <c r="M1411">
        <v>0</v>
      </c>
      <c r="N1411">
        <v>0</v>
      </c>
      <c r="O1411">
        <v>0</v>
      </c>
      <c r="P1411">
        <v>0</v>
      </c>
      <c r="Q1411">
        <v>0</v>
      </c>
      <c r="R1411">
        <v>0</v>
      </c>
    </row>
    <row r="1412" spans="1:18" x14ac:dyDescent="0.15">
      <c r="A1412">
        <v>3215</v>
      </c>
      <c r="B1412">
        <v>23</v>
      </c>
      <c r="C1412">
        <v>230863</v>
      </c>
      <c r="D1412" s="47" t="s">
        <v>5739</v>
      </c>
      <c r="E1412" t="s">
        <v>67</v>
      </c>
      <c r="F1412" t="s">
        <v>2227</v>
      </c>
      <c r="G1412" t="s">
        <v>2810</v>
      </c>
      <c r="H1412" t="s">
        <v>70</v>
      </c>
      <c r="I1412" t="s">
        <v>2228</v>
      </c>
      <c r="J1412" t="s">
        <v>2811</v>
      </c>
      <c r="L1412" t="str">
        <f t="shared" si="22"/>
        <v>岩手県奥州市水沢川端</v>
      </c>
      <c r="M1412">
        <v>0</v>
      </c>
      <c r="N1412">
        <v>0</v>
      </c>
      <c r="O1412">
        <v>0</v>
      </c>
      <c r="P1412">
        <v>0</v>
      </c>
      <c r="Q1412">
        <v>0</v>
      </c>
      <c r="R1412">
        <v>0</v>
      </c>
    </row>
    <row r="1413" spans="1:18" x14ac:dyDescent="0.15">
      <c r="A1413">
        <v>3215</v>
      </c>
      <c r="B1413">
        <v>23</v>
      </c>
      <c r="C1413">
        <v>230046</v>
      </c>
      <c r="D1413" s="47" t="s">
        <v>5740</v>
      </c>
      <c r="E1413" t="s">
        <v>67</v>
      </c>
      <c r="F1413" t="s">
        <v>2227</v>
      </c>
      <c r="G1413" t="s">
        <v>2812</v>
      </c>
      <c r="H1413" t="s">
        <v>70</v>
      </c>
      <c r="I1413" t="s">
        <v>2228</v>
      </c>
      <c r="J1413" t="s">
        <v>2813</v>
      </c>
      <c r="L1413" t="str">
        <f t="shared" si="22"/>
        <v>岩手県奥州市水沢川原小路</v>
      </c>
      <c r="M1413">
        <v>0</v>
      </c>
      <c r="N1413">
        <v>0</v>
      </c>
      <c r="O1413">
        <v>0</v>
      </c>
      <c r="P1413">
        <v>0</v>
      </c>
      <c r="Q1413">
        <v>0</v>
      </c>
      <c r="R1413">
        <v>0</v>
      </c>
    </row>
    <row r="1414" spans="1:18" x14ac:dyDescent="0.15">
      <c r="A1414">
        <v>3215</v>
      </c>
      <c r="B1414">
        <v>23</v>
      </c>
      <c r="C1414">
        <v>230031</v>
      </c>
      <c r="D1414" s="47" t="s">
        <v>5741</v>
      </c>
      <c r="E1414" t="s">
        <v>67</v>
      </c>
      <c r="F1414" t="s">
        <v>2227</v>
      </c>
      <c r="G1414" t="s">
        <v>2814</v>
      </c>
      <c r="H1414" t="s">
        <v>70</v>
      </c>
      <c r="I1414" t="s">
        <v>2228</v>
      </c>
      <c r="J1414" t="s">
        <v>2815</v>
      </c>
      <c r="L1414" t="str">
        <f t="shared" si="22"/>
        <v>岩手県奥州市水沢北丑沢</v>
      </c>
      <c r="M1414">
        <v>0</v>
      </c>
      <c r="N1414">
        <v>0</v>
      </c>
      <c r="O1414">
        <v>0</v>
      </c>
      <c r="P1414">
        <v>0</v>
      </c>
      <c r="Q1414">
        <v>0</v>
      </c>
      <c r="R1414">
        <v>0</v>
      </c>
    </row>
    <row r="1415" spans="1:18" x14ac:dyDescent="0.15">
      <c r="A1415">
        <v>3215</v>
      </c>
      <c r="B1415">
        <v>23</v>
      </c>
      <c r="C1415">
        <v>230036</v>
      </c>
      <c r="D1415" s="47" t="s">
        <v>5742</v>
      </c>
      <c r="E1415" t="s">
        <v>67</v>
      </c>
      <c r="F1415" t="s">
        <v>2227</v>
      </c>
      <c r="G1415" t="s">
        <v>2816</v>
      </c>
      <c r="H1415" t="s">
        <v>70</v>
      </c>
      <c r="I1415" t="s">
        <v>2228</v>
      </c>
      <c r="J1415" t="s">
        <v>2817</v>
      </c>
      <c r="L1415" t="str">
        <f t="shared" si="22"/>
        <v>岩手県奥州市水沢北栗林</v>
      </c>
      <c r="M1415">
        <v>0</v>
      </c>
      <c r="N1415">
        <v>0</v>
      </c>
      <c r="O1415">
        <v>0</v>
      </c>
      <c r="P1415">
        <v>0</v>
      </c>
      <c r="Q1415">
        <v>0</v>
      </c>
      <c r="R1415">
        <v>0</v>
      </c>
    </row>
    <row r="1416" spans="1:18" x14ac:dyDescent="0.15">
      <c r="A1416">
        <v>3215</v>
      </c>
      <c r="B1416">
        <v>23</v>
      </c>
      <c r="C1416">
        <v>230881</v>
      </c>
      <c r="D1416" s="47" t="s">
        <v>5743</v>
      </c>
      <c r="E1416" t="s">
        <v>67</v>
      </c>
      <c r="F1416" t="s">
        <v>2227</v>
      </c>
      <c r="G1416" t="s">
        <v>2818</v>
      </c>
      <c r="H1416" t="s">
        <v>70</v>
      </c>
      <c r="I1416" t="s">
        <v>2228</v>
      </c>
      <c r="J1416" t="s">
        <v>2819</v>
      </c>
      <c r="L1416" t="str">
        <f t="shared" si="22"/>
        <v>岩手県奥州市水沢北田</v>
      </c>
      <c r="M1416">
        <v>0</v>
      </c>
      <c r="N1416">
        <v>0</v>
      </c>
      <c r="O1416">
        <v>0</v>
      </c>
      <c r="P1416">
        <v>0</v>
      </c>
      <c r="Q1416">
        <v>0</v>
      </c>
      <c r="R1416">
        <v>0</v>
      </c>
    </row>
    <row r="1417" spans="1:18" x14ac:dyDescent="0.15">
      <c r="A1417">
        <v>3215</v>
      </c>
      <c r="B1417">
        <v>23</v>
      </c>
      <c r="C1417">
        <v>230092</v>
      </c>
      <c r="D1417" s="47" t="s">
        <v>5744</v>
      </c>
      <c r="E1417" t="s">
        <v>67</v>
      </c>
      <c r="F1417" t="s">
        <v>2227</v>
      </c>
      <c r="G1417" t="s">
        <v>2820</v>
      </c>
      <c r="H1417" t="s">
        <v>70</v>
      </c>
      <c r="I1417" t="s">
        <v>2228</v>
      </c>
      <c r="J1417" t="s">
        <v>2821</v>
      </c>
      <c r="L1417" t="str">
        <f t="shared" si="22"/>
        <v>岩手県奥州市水沢北半郷</v>
      </c>
      <c r="M1417">
        <v>0</v>
      </c>
      <c r="N1417">
        <v>0</v>
      </c>
      <c r="O1417">
        <v>0</v>
      </c>
      <c r="P1417">
        <v>0</v>
      </c>
      <c r="Q1417">
        <v>0</v>
      </c>
      <c r="R1417">
        <v>0</v>
      </c>
    </row>
    <row r="1418" spans="1:18" x14ac:dyDescent="0.15">
      <c r="A1418">
        <v>3215</v>
      </c>
      <c r="B1418">
        <v>23</v>
      </c>
      <c r="C1418">
        <v>230054</v>
      </c>
      <c r="D1418" s="47" t="s">
        <v>5745</v>
      </c>
      <c r="E1418" t="s">
        <v>67</v>
      </c>
      <c r="F1418" t="s">
        <v>2227</v>
      </c>
      <c r="G1418" t="s">
        <v>2822</v>
      </c>
      <c r="H1418" t="s">
        <v>70</v>
      </c>
      <c r="I1418" t="s">
        <v>2228</v>
      </c>
      <c r="J1418" t="s">
        <v>2823</v>
      </c>
      <c r="L1418" t="str">
        <f t="shared" si="22"/>
        <v>岩手県奥州市水沢吉小路</v>
      </c>
      <c r="M1418">
        <v>0</v>
      </c>
      <c r="N1418">
        <v>0</v>
      </c>
      <c r="O1418">
        <v>0</v>
      </c>
      <c r="P1418">
        <v>0</v>
      </c>
      <c r="Q1418">
        <v>0</v>
      </c>
      <c r="R1418">
        <v>0</v>
      </c>
    </row>
    <row r="1419" spans="1:18" x14ac:dyDescent="0.15">
      <c r="A1419">
        <v>3215</v>
      </c>
      <c r="B1419">
        <v>23</v>
      </c>
      <c r="C1419">
        <v>230056</v>
      </c>
      <c r="D1419" s="47" t="s">
        <v>5746</v>
      </c>
      <c r="E1419" t="s">
        <v>67</v>
      </c>
      <c r="F1419" t="s">
        <v>2227</v>
      </c>
      <c r="G1419" t="s">
        <v>2824</v>
      </c>
      <c r="H1419" t="s">
        <v>70</v>
      </c>
      <c r="I1419" t="s">
        <v>2228</v>
      </c>
      <c r="J1419" t="s">
        <v>2825</v>
      </c>
      <c r="L1419" t="str">
        <f t="shared" si="22"/>
        <v>岩手県奥州市水沢久田</v>
      </c>
      <c r="M1419">
        <v>0</v>
      </c>
      <c r="N1419">
        <v>0</v>
      </c>
      <c r="O1419">
        <v>0</v>
      </c>
      <c r="P1419">
        <v>0</v>
      </c>
      <c r="Q1419">
        <v>0</v>
      </c>
      <c r="R1419">
        <v>0</v>
      </c>
    </row>
    <row r="1420" spans="1:18" x14ac:dyDescent="0.15">
      <c r="A1420">
        <v>3215</v>
      </c>
      <c r="B1420">
        <v>2301</v>
      </c>
      <c r="C1420">
        <v>230101</v>
      </c>
      <c r="D1420" s="47" t="s">
        <v>5747</v>
      </c>
      <c r="E1420" t="s">
        <v>67</v>
      </c>
      <c r="F1420" t="s">
        <v>2227</v>
      </c>
      <c r="G1420" t="s">
        <v>2826</v>
      </c>
      <c r="H1420" t="s">
        <v>70</v>
      </c>
      <c r="I1420" t="s">
        <v>2228</v>
      </c>
      <c r="J1420" t="s">
        <v>2827</v>
      </c>
      <c r="L1420" t="str">
        <f t="shared" si="22"/>
        <v>岩手県奥州市水沢黒石町</v>
      </c>
      <c r="M1420">
        <v>0</v>
      </c>
      <c r="N1420">
        <v>1</v>
      </c>
      <c r="O1420">
        <v>0</v>
      </c>
      <c r="P1420">
        <v>0</v>
      </c>
      <c r="Q1420">
        <v>0</v>
      </c>
      <c r="R1420">
        <v>0</v>
      </c>
    </row>
    <row r="1421" spans="1:18" x14ac:dyDescent="0.15">
      <c r="A1421">
        <v>3215</v>
      </c>
      <c r="B1421">
        <v>23</v>
      </c>
      <c r="C1421">
        <v>230071</v>
      </c>
      <c r="D1421" s="47" t="s">
        <v>5748</v>
      </c>
      <c r="E1421" t="s">
        <v>67</v>
      </c>
      <c r="F1421" t="s">
        <v>2227</v>
      </c>
      <c r="G1421" t="s">
        <v>2828</v>
      </c>
      <c r="H1421" t="s">
        <v>70</v>
      </c>
      <c r="I1421" t="s">
        <v>2228</v>
      </c>
      <c r="J1421" t="s">
        <v>2829</v>
      </c>
      <c r="L1421" t="str">
        <f t="shared" si="22"/>
        <v>岩手県奥州市水沢黒子</v>
      </c>
      <c r="M1421">
        <v>0</v>
      </c>
      <c r="N1421">
        <v>0</v>
      </c>
      <c r="O1421">
        <v>0</v>
      </c>
      <c r="P1421">
        <v>0</v>
      </c>
      <c r="Q1421">
        <v>0</v>
      </c>
      <c r="R1421">
        <v>0</v>
      </c>
    </row>
    <row r="1422" spans="1:18" x14ac:dyDescent="0.15">
      <c r="A1422">
        <v>3215</v>
      </c>
      <c r="B1422">
        <v>23</v>
      </c>
      <c r="C1422">
        <v>230077</v>
      </c>
      <c r="D1422" s="47" t="s">
        <v>5749</v>
      </c>
      <c r="E1422" t="s">
        <v>67</v>
      </c>
      <c r="F1422" t="s">
        <v>2227</v>
      </c>
      <c r="G1422" t="s">
        <v>2830</v>
      </c>
      <c r="H1422" t="s">
        <v>70</v>
      </c>
      <c r="I1422" t="s">
        <v>2228</v>
      </c>
      <c r="J1422" t="s">
        <v>2831</v>
      </c>
      <c r="L1422" t="str">
        <f t="shared" si="22"/>
        <v>岩手県奥州市水沢桑畑</v>
      </c>
      <c r="M1422">
        <v>0</v>
      </c>
      <c r="N1422">
        <v>0</v>
      </c>
      <c r="O1422">
        <v>0</v>
      </c>
      <c r="P1422">
        <v>0</v>
      </c>
      <c r="Q1422">
        <v>0</v>
      </c>
      <c r="R1422">
        <v>0</v>
      </c>
    </row>
    <row r="1423" spans="1:18" x14ac:dyDescent="0.15">
      <c r="A1423">
        <v>3215</v>
      </c>
      <c r="B1423">
        <v>23</v>
      </c>
      <c r="C1423">
        <v>230062</v>
      </c>
      <c r="D1423" s="47" t="s">
        <v>5750</v>
      </c>
      <c r="E1423" t="s">
        <v>67</v>
      </c>
      <c r="F1423" t="s">
        <v>2227</v>
      </c>
      <c r="G1423" t="s">
        <v>2832</v>
      </c>
      <c r="H1423" t="s">
        <v>70</v>
      </c>
      <c r="I1423" t="s">
        <v>2228</v>
      </c>
      <c r="J1423" t="s">
        <v>2833</v>
      </c>
      <c r="L1423" t="str">
        <f t="shared" si="22"/>
        <v>岩手県奥州市水沢小石田</v>
      </c>
      <c r="M1423">
        <v>0</v>
      </c>
      <c r="N1423">
        <v>0</v>
      </c>
      <c r="O1423">
        <v>0</v>
      </c>
      <c r="P1423">
        <v>0</v>
      </c>
      <c r="Q1423">
        <v>0</v>
      </c>
      <c r="R1423">
        <v>0</v>
      </c>
    </row>
    <row r="1424" spans="1:18" x14ac:dyDescent="0.15">
      <c r="A1424">
        <v>3215</v>
      </c>
      <c r="B1424">
        <v>23</v>
      </c>
      <c r="C1424">
        <v>230025</v>
      </c>
      <c r="D1424" s="47" t="s">
        <v>5751</v>
      </c>
      <c r="E1424" t="s">
        <v>67</v>
      </c>
      <c r="F1424" t="s">
        <v>2227</v>
      </c>
      <c r="G1424" t="s">
        <v>2834</v>
      </c>
      <c r="H1424" t="s">
        <v>70</v>
      </c>
      <c r="I1424" t="s">
        <v>2228</v>
      </c>
      <c r="J1424" t="s">
        <v>2835</v>
      </c>
      <c r="L1424" t="str">
        <f t="shared" si="22"/>
        <v>岩手県奥州市水沢高網</v>
      </c>
      <c r="M1424">
        <v>0</v>
      </c>
      <c r="N1424">
        <v>0</v>
      </c>
      <c r="O1424">
        <v>0</v>
      </c>
      <c r="P1424">
        <v>0</v>
      </c>
      <c r="Q1424">
        <v>0</v>
      </c>
      <c r="R1424">
        <v>0</v>
      </c>
    </row>
    <row r="1425" spans="1:18" x14ac:dyDescent="0.15">
      <c r="A1425">
        <v>3215</v>
      </c>
      <c r="B1425">
        <v>23</v>
      </c>
      <c r="C1425">
        <v>230002</v>
      </c>
      <c r="D1425" s="47" t="s">
        <v>5752</v>
      </c>
      <c r="E1425" t="s">
        <v>67</v>
      </c>
      <c r="F1425" t="s">
        <v>2227</v>
      </c>
      <c r="G1425" t="s">
        <v>2836</v>
      </c>
      <c r="H1425" t="s">
        <v>70</v>
      </c>
      <c r="I1425" t="s">
        <v>2228</v>
      </c>
      <c r="J1425" t="s">
        <v>2837</v>
      </c>
      <c r="L1425" t="str">
        <f t="shared" si="22"/>
        <v>岩手県奥州市水沢工業団地</v>
      </c>
      <c r="M1425">
        <v>0</v>
      </c>
      <c r="N1425">
        <v>0</v>
      </c>
      <c r="O1425">
        <v>1</v>
      </c>
      <c r="P1425">
        <v>0</v>
      </c>
      <c r="Q1425">
        <v>0</v>
      </c>
      <c r="R1425">
        <v>0</v>
      </c>
    </row>
    <row r="1426" spans="1:18" x14ac:dyDescent="0.15">
      <c r="A1426">
        <v>3215</v>
      </c>
      <c r="B1426">
        <v>23</v>
      </c>
      <c r="C1426">
        <v>230087</v>
      </c>
      <c r="D1426" s="47" t="s">
        <v>5753</v>
      </c>
      <c r="E1426" t="s">
        <v>67</v>
      </c>
      <c r="F1426" t="s">
        <v>2227</v>
      </c>
      <c r="G1426" t="s">
        <v>2838</v>
      </c>
      <c r="H1426" t="s">
        <v>70</v>
      </c>
      <c r="I1426" t="s">
        <v>2228</v>
      </c>
      <c r="J1426" t="s">
        <v>2839</v>
      </c>
      <c r="L1426" t="str">
        <f t="shared" si="22"/>
        <v>岩手県奥州市水沢高谷宿</v>
      </c>
      <c r="M1426">
        <v>0</v>
      </c>
      <c r="N1426">
        <v>0</v>
      </c>
      <c r="O1426">
        <v>0</v>
      </c>
      <c r="P1426">
        <v>0</v>
      </c>
      <c r="Q1426">
        <v>0</v>
      </c>
      <c r="R1426">
        <v>0</v>
      </c>
    </row>
    <row r="1427" spans="1:18" x14ac:dyDescent="0.15">
      <c r="A1427">
        <v>3215</v>
      </c>
      <c r="B1427">
        <v>23</v>
      </c>
      <c r="C1427">
        <v>230055</v>
      </c>
      <c r="D1427" s="47" t="s">
        <v>5754</v>
      </c>
      <c r="E1427" t="s">
        <v>67</v>
      </c>
      <c r="F1427" t="s">
        <v>2227</v>
      </c>
      <c r="G1427" t="s">
        <v>2840</v>
      </c>
      <c r="H1427" t="s">
        <v>70</v>
      </c>
      <c r="I1427" t="s">
        <v>2228</v>
      </c>
      <c r="J1427" t="s">
        <v>2841</v>
      </c>
      <c r="L1427" t="str">
        <f t="shared" si="22"/>
        <v>岩手県奥州市水沢虚空蔵小路</v>
      </c>
      <c r="M1427">
        <v>0</v>
      </c>
      <c r="N1427">
        <v>0</v>
      </c>
      <c r="O1427">
        <v>0</v>
      </c>
      <c r="P1427">
        <v>0</v>
      </c>
      <c r="Q1427">
        <v>0</v>
      </c>
      <c r="R1427">
        <v>0</v>
      </c>
    </row>
    <row r="1428" spans="1:18" x14ac:dyDescent="0.15">
      <c r="A1428">
        <v>3215</v>
      </c>
      <c r="B1428">
        <v>23</v>
      </c>
      <c r="C1428">
        <v>230074</v>
      </c>
      <c r="D1428" s="47" t="s">
        <v>5755</v>
      </c>
      <c r="E1428" t="s">
        <v>67</v>
      </c>
      <c r="F1428" t="s">
        <v>2227</v>
      </c>
      <c r="G1428" t="s">
        <v>2842</v>
      </c>
      <c r="H1428" t="s">
        <v>70</v>
      </c>
      <c r="I1428" t="s">
        <v>2228</v>
      </c>
      <c r="J1428" t="s">
        <v>2843</v>
      </c>
      <c r="L1428" t="str">
        <f t="shared" si="22"/>
        <v>岩手県奥州市水沢極楽</v>
      </c>
      <c r="M1428">
        <v>0</v>
      </c>
      <c r="N1428">
        <v>0</v>
      </c>
      <c r="O1428">
        <v>0</v>
      </c>
      <c r="P1428">
        <v>0</v>
      </c>
      <c r="Q1428">
        <v>0</v>
      </c>
      <c r="R1428">
        <v>0</v>
      </c>
    </row>
    <row r="1429" spans="1:18" x14ac:dyDescent="0.15">
      <c r="A1429">
        <v>3215</v>
      </c>
      <c r="B1429">
        <v>23</v>
      </c>
      <c r="C1429">
        <v>230015</v>
      </c>
      <c r="D1429" s="47" t="s">
        <v>5756</v>
      </c>
      <c r="E1429" t="s">
        <v>67</v>
      </c>
      <c r="F1429" t="s">
        <v>2227</v>
      </c>
      <c r="G1429" t="s">
        <v>2844</v>
      </c>
      <c r="H1429" t="s">
        <v>70</v>
      </c>
      <c r="I1429" t="s">
        <v>2228</v>
      </c>
      <c r="J1429" t="s">
        <v>2845</v>
      </c>
      <c r="L1429" t="str">
        <f t="shared" si="22"/>
        <v>岩手県奥州市水沢五千刈</v>
      </c>
      <c r="M1429">
        <v>0</v>
      </c>
      <c r="N1429">
        <v>0</v>
      </c>
      <c r="O1429">
        <v>0</v>
      </c>
      <c r="P1429">
        <v>0</v>
      </c>
      <c r="Q1429">
        <v>0</v>
      </c>
      <c r="R1429">
        <v>0</v>
      </c>
    </row>
    <row r="1430" spans="1:18" x14ac:dyDescent="0.15">
      <c r="A1430">
        <v>3215</v>
      </c>
      <c r="B1430">
        <v>23</v>
      </c>
      <c r="C1430">
        <v>230018</v>
      </c>
      <c r="D1430" s="47" t="s">
        <v>5757</v>
      </c>
      <c r="E1430" t="s">
        <v>67</v>
      </c>
      <c r="F1430" t="s">
        <v>2227</v>
      </c>
      <c r="G1430" t="s">
        <v>2846</v>
      </c>
      <c r="H1430" t="s">
        <v>70</v>
      </c>
      <c r="I1430" t="s">
        <v>2228</v>
      </c>
      <c r="J1430" t="s">
        <v>2847</v>
      </c>
      <c r="L1430" t="str">
        <f t="shared" si="22"/>
        <v>岩手県奥州市水沢小中</v>
      </c>
      <c r="M1430">
        <v>0</v>
      </c>
      <c r="N1430">
        <v>0</v>
      </c>
      <c r="O1430">
        <v>0</v>
      </c>
      <c r="P1430">
        <v>0</v>
      </c>
      <c r="Q1430">
        <v>0</v>
      </c>
      <c r="R1430">
        <v>0</v>
      </c>
    </row>
    <row r="1431" spans="1:18" x14ac:dyDescent="0.15">
      <c r="A1431">
        <v>3215</v>
      </c>
      <c r="B1431">
        <v>23</v>
      </c>
      <c r="C1431">
        <v>230094</v>
      </c>
      <c r="D1431" s="47" t="s">
        <v>5758</v>
      </c>
      <c r="E1431" t="s">
        <v>67</v>
      </c>
      <c r="F1431" t="s">
        <v>2227</v>
      </c>
      <c r="G1431" t="s">
        <v>2848</v>
      </c>
      <c r="H1431" t="s">
        <v>70</v>
      </c>
      <c r="I1431" t="s">
        <v>2228</v>
      </c>
      <c r="J1431" t="s">
        <v>2849</v>
      </c>
      <c r="L1431" t="str">
        <f t="shared" si="22"/>
        <v>岩手県奥州市水沢五輪</v>
      </c>
      <c r="M1431">
        <v>0</v>
      </c>
      <c r="N1431">
        <v>0</v>
      </c>
      <c r="O1431">
        <v>0</v>
      </c>
      <c r="P1431">
        <v>0</v>
      </c>
      <c r="Q1431">
        <v>0</v>
      </c>
      <c r="R1431">
        <v>0</v>
      </c>
    </row>
    <row r="1432" spans="1:18" x14ac:dyDescent="0.15">
      <c r="A1432">
        <v>3215</v>
      </c>
      <c r="B1432">
        <v>23</v>
      </c>
      <c r="C1432">
        <v>230012</v>
      </c>
      <c r="D1432" s="47" t="s">
        <v>5759</v>
      </c>
      <c r="E1432" t="s">
        <v>67</v>
      </c>
      <c r="F1432" t="s">
        <v>2227</v>
      </c>
      <c r="G1432" t="s">
        <v>2850</v>
      </c>
      <c r="H1432" t="s">
        <v>70</v>
      </c>
      <c r="I1432" t="s">
        <v>2228</v>
      </c>
      <c r="J1432" t="s">
        <v>2851</v>
      </c>
      <c r="L1432" t="str">
        <f t="shared" si="22"/>
        <v>岩手県奥州市水沢斉勝田</v>
      </c>
      <c r="M1432">
        <v>0</v>
      </c>
      <c r="N1432">
        <v>0</v>
      </c>
      <c r="O1432">
        <v>0</v>
      </c>
      <c r="P1432">
        <v>0</v>
      </c>
      <c r="Q1432">
        <v>0</v>
      </c>
      <c r="R1432">
        <v>0</v>
      </c>
    </row>
    <row r="1433" spans="1:18" x14ac:dyDescent="0.15">
      <c r="A1433">
        <v>3215</v>
      </c>
      <c r="B1433">
        <v>23</v>
      </c>
      <c r="C1433">
        <v>230805</v>
      </c>
      <c r="D1433" s="47" t="s">
        <v>5760</v>
      </c>
      <c r="E1433" t="s">
        <v>67</v>
      </c>
      <c r="F1433" t="s">
        <v>2227</v>
      </c>
      <c r="G1433" t="s">
        <v>2852</v>
      </c>
      <c r="H1433" t="s">
        <v>70</v>
      </c>
      <c r="I1433" t="s">
        <v>2228</v>
      </c>
      <c r="J1433" t="s">
        <v>2853</v>
      </c>
      <c r="L1433" t="str">
        <f t="shared" si="22"/>
        <v>岩手県奥州市水沢斉の神</v>
      </c>
      <c r="M1433">
        <v>0</v>
      </c>
      <c r="N1433">
        <v>0</v>
      </c>
      <c r="O1433">
        <v>0</v>
      </c>
      <c r="P1433">
        <v>0</v>
      </c>
      <c r="Q1433">
        <v>0</v>
      </c>
      <c r="R1433">
        <v>0</v>
      </c>
    </row>
    <row r="1434" spans="1:18" x14ac:dyDescent="0.15">
      <c r="A1434">
        <v>3215</v>
      </c>
      <c r="B1434">
        <v>23</v>
      </c>
      <c r="C1434">
        <v>230897</v>
      </c>
      <c r="D1434" s="47" t="s">
        <v>5761</v>
      </c>
      <c r="E1434" t="s">
        <v>67</v>
      </c>
      <c r="F1434" t="s">
        <v>2227</v>
      </c>
      <c r="G1434" t="s">
        <v>2854</v>
      </c>
      <c r="H1434" t="s">
        <v>70</v>
      </c>
      <c r="I1434" t="s">
        <v>2228</v>
      </c>
      <c r="J1434" t="s">
        <v>2855</v>
      </c>
      <c r="L1434" t="str">
        <f t="shared" si="22"/>
        <v>岩手県奥州市水沢桜川</v>
      </c>
      <c r="M1434">
        <v>0</v>
      </c>
      <c r="N1434">
        <v>0</v>
      </c>
      <c r="O1434">
        <v>0</v>
      </c>
      <c r="P1434">
        <v>0</v>
      </c>
      <c r="Q1434">
        <v>0</v>
      </c>
      <c r="R1434">
        <v>0</v>
      </c>
    </row>
    <row r="1435" spans="1:18" x14ac:dyDescent="0.15">
      <c r="A1435">
        <v>3215</v>
      </c>
      <c r="B1435">
        <v>23</v>
      </c>
      <c r="C1435">
        <v>230003</v>
      </c>
      <c r="D1435" s="47" t="s">
        <v>5762</v>
      </c>
      <c r="E1435" t="s">
        <v>67</v>
      </c>
      <c r="F1435" t="s">
        <v>2227</v>
      </c>
      <c r="G1435" t="s">
        <v>2854</v>
      </c>
      <c r="H1435" t="s">
        <v>70</v>
      </c>
      <c r="I1435" t="s">
        <v>2228</v>
      </c>
      <c r="J1435" t="s">
        <v>2856</v>
      </c>
      <c r="L1435" t="str">
        <f t="shared" si="22"/>
        <v>岩手県奥州市水沢佐倉河</v>
      </c>
      <c r="M1435">
        <v>0</v>
      </c>
      <c r="N1435">
        <v>1</v>
      </c>
      <c r="O1435">
        <v>0</v>
      </c>
      <c r="P1435">
        <v>0</v>
      </c>
      <c r="Q1435">
        <v>0</v>
      </c>
      <c r="R1435">
        <v>0</v>
      </c>
    </row>
    <row r="1436" spans="1:18" x14ac:dyDescent="0.15">
      <c r="A1436">
        <v>3215</v>
      </c>
      <c r="B1436">
        <v>23</v>
      </c>
      <c r="C1436">
        <v>230865</v>
      </c>
      <c r="D1436" s="47" t="s">
        <v>5763</v>
      </c>
      <c r="E1436" t="s">
        <v>67</v>
      </c>
      <c r="F1436" t="s">
        <v>2227</v>
      </c>
      <c r="G1436" t="s">
        <v>2857</v>
      </c>
      <c r="H1436" t="s">
        <v>70</v>
      </c>
      <c r="I1436" t="s">
        <v>2228</v>
      </c>
      <c r="J1436" t="s">
        <v>2858</v>
      </c>
      <c r="L1436" t="str">
        <f t="shared" si="22"/>
        <v>岩手県奥州市水沢桜屋敷</v>
      </c>
      <c r="M1436">
        <v>0</v>
      </c>
      <c r="N1436">
        <v>0</v>
      </c>
      <c r="O1436">
        <v>0</v>
      </c>
      <c r="P1436">
        <v>0</v>
      </c>
      <c r="Q1436">
        <v>0</v>
      </c>
      <c r="R1436">
        <v>0</v>
      </c>
    </row>
    <row r="1437" spans="1:18" x14ac:dyDescent="0.15">
      <c r="A1437">
        <v>3215</v>
      </c>
      <c r="B1437">
        <v>23</v>
      </c>
      <c r="C1437">
        <v>230872</v>
      </c>
      <c r="D1437" s="47" t="s">
        <v>5764</v>
      </c>
      <c r="E1437" t="s">
        <v>67</v>
      </c>
      <c r="F1437" t="s">
        <v>2227</v>
      </c>
      <c r="G1437" t="s">
        <v>2859</v>
      </c>
      <c r="H1437" t="s">
        <v>70</v>
      </c>
      <c r="I1437" t="s">
        <v>2228</v>
      </c>
      <c r="J1437" t="s">
        <v>2860</v>
      </c>
      <c r="L1437" t="str">
        <f t="shared" si="22"/>
        <v>岩手県奥州市水沢桜屋敷西</v>
      </c>
      <c r="M1437">
        <v>0</v>
      </c>
      <c r="N1437">
        <v>0</v>
      </c>
      <c r="O1437">
        <v>0</v>
      </c>
      <c r="P1437">
        <v>0</v>
      </c>
      <c r="Q1437">
        <v>0</v>
      </c>
      <c r="R1437">
        <v>0</v>
      </c>
    </row>
    <row r="1438" spans="1:18" x14ac:dyDescent="0.15">
      <c r="A1438">
        <v>3215</v>
      </c>
      <c r="B1438">
        <v>23</v>
      </c>
      <c r="C1438">
        <v>230873</v>
      </c>
      <c r="D1438" s="47" t="s">
        <v>5765</v>
      </c>
      <c r="E1438" t="s">
        <v>67</v>
      </c>
      <c r="F1438" t="s">
        <v>2227</v>
      </c>
      <c r="G1438" t="s">
        <v>2861</v>
      </c>
      <c r="H1438" t="s">
        <v>70</v>
      </c>
      <c r="I1438" t="s">
        <v>2228</v>
      </c>
      <c r="J1438" t="s">
        <v>2862</v>
      </c>
      <c r="L1438" t="str">
        <f t="shared" si="22"/>
        <v>岩手県奥州市水沢笹森谷地</v>
      </c>
      <c r="M1438">
        <v>0</v>
      </c>
      <c r="N1438">
        <v>0</v>
      </c>
      <c r="O1438">
        <v>0</v>
      </c>
      <c r="P1438">
        <v>0</v>
      </c>
      <c r="Q1438">
        <v>0</v>
      </c>
      <c r="R1438">
        <v>0</v>
      </c>
    </row>
    <row r="1439" spans="1:18" x14ac:dyDescent="0.15">
      <c r="A1439">
        <v>3215</v>
      </c>
      <c r="B1439">
        <v>23</v>
      </c>
      <c r="C1439">
        <v>230026</v>
      </c>
      <c r="D1439" s="47" t="s">
        <v>5766</v>
      </c>
      <c r="E1439" t="s">
        <v>67</v>
      </c>
      <c r="F1439" t="s">
        <v>2227</v>
      </c>
      <c r="G1439" t="s">
        <v>2863</v>
      </c>
      <c r="H1439" t="s">
        <v>70</v>
      </c>
      <c r="I1439" t="s">
        <v>2228</v>
      </c>
      <c r="J1439" t="s">
        <v>2864</v>
      </c>
      <c r="L1439" t="str">
        <f t="shared" si="22"/>
        <v>岩手県奥州市水沢里鎗</v>
      </c>
      <c r="M1439">
        <v>0</v>
      </c>
      <c r="N1439">
        <v>0</v>
      </c>
      <c r="O1439">
        <v>0</v>
      </c>
      <c r="P1439">
        <v>0</v>
      </c>
      <c r="Q1439">
        <v>0</v>
      </c>
      <c r="R1439">
        <v>0</v>
      </c>
    </row>
    <row r="1440" spans="1:18" x14ac:dyDescent="0.15">
      <c r="A1440">
        <v>3215</v>
      </c>
      <c r="B1440">
        <v>23</v>
      </c>
      <c r="C1440">
        <v>230044</v>
      </c>
      <c r="D1440" s="47" t="s">
        <v>5767</v>
      </c>
      <c r="E1440" t="s">
        <v>67</v>
      </c>
      <c r="F1440" t="s">
        <v>2227</v>
      </c>
      <c r="G1440" t="s">
        <v>2865</v>
      </c>
      <c r="H1440" t="s">
        <v>70</v>
      </c>
      <c r="I1440" t="s">
        <v>2228</v>
      </c>
      <c r="J1440" t="s">
        <v>2866</v>
      </c>
      <c r="L1440" t="str">
        <f t="shared" si="22"/>
        <v>岩手県奥州市水沢三本木</v>
      </c>
      <c r="M1440">
        <v>0</v>
      </c>
      <c r="N1440">
        <v>0</v>
      </c>
      <c r="O1440">
        <v>0</v>
      </c>
      <c r="P1440">
        <v>0</v>
      </c>
      <c r="Q1440">
        <v>0</v>
      </c>
      <c r="R1440">
        <v>0</v>
      </c>
    </row>
    <row r="1441" spans="1:18" x14ac:dyDescent="0.15">
      <c r="A1441">
        <v>3215</v>
      </c>
      <c r="B1441">
        <v>23</v>
      </c>
      <c r="C1441">
        <v>230014</v>
      </c>
      <c r="D1441" s="47" t="s">
        <v>5768</v>
      </c>
      <c r="E1441" t="s">
        <v>67</v>
      </c>
      <c r="F1441" t="s">
        <v>2227</v>
      </c>
      <c r="G1441" t="s">
        <v>2867</v>
      </c>
      <c r="H1441" t="s">
        <v>70</v>
      </c>
      <c r="I1441" t="s">
        <v>2228</v>
      </c>
      <c r="J1441" t="s">
        <v>2868</v>
      </c>
      <c r="L1441" t="str">
        <f t="shared" si="22"/>
        <v>岩手県奥州市水沢地蔵田</v>
      </c>
      <c r="M1441">
        <v>0</v>
      </c>
      <c r="N1441">
        <v>0</v>
      </c>
      <c r="O1441">
        <v>0</v>
      </c>
      <c r="P1441">
        <v>0</v>
      </c>
      <c r="Q1441">
        <v>0</v>
      </c>
      <c r="R1441">
        <v>0</v>
      </c>
    </row>
    <row r="1442" spans="1:18" x14ac:dyDescent="0.15">
      <c r="A1442">
        <v>3215</v>
      </c>
      <c r="B1442">
        <v>23</v>
      </c>
      <c r="C1442">
        <v>230017</v>
      </c>
      <c r="D1442" s="47" t="s">
        <v>5769</v>
      </c>
      <c r="E1442" t="s">
        <v>67</v>
      </c>
      <c r="F1442" t="s">
        <v>2227</v>
      </c>
      <c r="G1442" t="s">
        <v>2869</v>
      </c>
      <c r="H1442" t="s">
        <v>70</v>
      </c>
      <c r="I1442" t="s">
        <v>2228</v>
      </c>
      <c r="J1442" t="s">
        <v>2870</v>
      </c>
      <c r="L1442" t="str">
        <f t="shared" si="22"/>
        <v>岩手県奥州市水沢渋田</v>
      </c>
      <c r="M1442">
        <v>0</v>
      </c>
      <c r="N1442">
        <v>0</v>
      </c>
      <c r="O1442">
        <v>0</v>
      </c>
      <c r="P1442">
        <v>0</v>
      </c>
      <c r="Q1442">
        <v>0</v>
      </c>
      <c r="R1442">
        <v>0</v>
      </c>
    </row>
    <row r="1443" spans="1:18" x14ac:dyDescent="0.15">
      <c r="A1443">
        <v>3215</v>
      </c>
      <c r="B1443">
        <v>23</v>
      </c>
      <c r="C1443">
        <v>230063</v>
      </c>
      <c r="D1443" s="47" t="s">
        <v>5770</v>
      </c>
      <c r="E1443" t="s">
        <v>67</v>
      </c>
      <c r="F1443" t="s">
        <v>2227</v>
      </c>
      <c r="G1443" t="s">
        <v>2871</v>
      </c>
      <c r="H1443" t="s">
        <v>70</v>
      </c>
      <c r="I1443" t="s">
        <v>2228</v>
      </c>
      <c r="J1443" t="s">
        <v>2872</v>
      </c>
      <c r="L1443" t="str">
        <f t="shared" si="22"/>
        <v>岩手県奥州市水沢聖天</v>
      </c>
      <c r="M1443">
        <v>0</v>
      </c>
      <c r="N1443">
        <v>0</v>
      </c>
      <c r="O1443">
        <v>0</v>
      </c>
      <c r="P1443">
        <v>0</v>
      </c>
      <c r="Q1443">
        <v>0</v>
      </c>
      <c r="R1443">
        <v>0</v>
      </c>
    </row>
    <row r="1444" spans="1:18" x14ac:dyDescent="0.15">
      <c r="A1444">
        <v>3215</v>
      </c>
      <c r="B1444">
        <v>23</v>
      </c>
      <c r="C1444">
        <v>230073</v>
      </c>
      <c r="D1444" s="47" t="s">
        <v>5771</v>
      </c>
      <c r="E1444" t="s">
        <v>67</v>
      </c>
      <c r="F1444" t="s">
        <v>2227</v>
      </c>
      <c r="G1444" t="s">
        <v>2873</v>
      </c>
      <c r="H1444" t="s">
        <v>70</v>
      </c>
      <c r="I1444" t="s">
        <v>2228</v>
      </c>
      <c r="J1444" t="s">
        <v>2874</v>
      </c>
      <c r="L1444" t="str">
        <f t="shared" si="22"/>
        <v>岩手県奥州市水沢寺領</v>
      </c>
      <c r="M1444">
        <v>0</v>
      </c>
      <c r="N1444">
        <v>0</v>
      </c>
      <c r="O1444">
        <v>0</v>
      </c>
      <c r="P1444">
        <v>0</v>
      </c>
      <c r="Q1444">
        <v>0</v>
      </c>
      <c r="R1444">
        <v>0</v>
      </c>
    </row>
    <row r="1445" spans="1:18" x14ac:dyDescent="0.15">
      <c r="A1445">
        <v>3215</v>
      </c>
      <c r="B1445">
        <v>23</v>
      </c>
      <c r="C1445">
        <v>230807</v>
      </c>
      <c r="D1445" s="47" t="s">
        <v>5772</v>
      </c>
      <c r="E1445" t="s">
        <v>67</v>
      </c>
      <c r="F1445" t="s">
        <v>2227</v>
      </c>
      <c r="G1445" t="s">
        <v>2875</v>
      </c>
      <c r="H1445" t="s">
        <v>70</v>
      </c>
      <c r="I1445" t="s">
        <v>2228</v>
      </c>
      <c r="J1445" t="s">
        <v>2876</v>
      </c>
      <c r="L1445" t="str">
        <f t="shared" si="22"/>
        <v>岩手県奥州市水沢新小路</v>
      </c>
      <c r="M1445">
        <v>0</v>
      </c>
      <c r="N1445">
        <v>0</v>
      </c>
      <c r="O1445">
        <v>0</v>
      </c>
      <c r="P1445">
        <v>0</v>
      </c>
      <c r="Q1445">
        <v>0</v>
      </c>
      <c r="R1445">
        <v>0</v>
      </c>
    </row>
    <row r="1446" spans="1:18" x14ac:dyDescent="0.15">
      <c r="A1446">
        <v>3215</v>
      </c>
      <c r="B1446">
        <v>23</v>
      </c>
      <c r="C1446">
        <v>230841</v>
      </c>
      <c r="D1446" s="47" t="s">
        <v>5773</v>
      </c>
      <c r="E1446" t="s">
        <v>67</v>
      </c>
      <c r="F1446" t="s">
        <v>2227</v>
      </c>
      <c r="G1446" t="s">
        <v>2877</v>
      </c>
      <c r="H1446" t="s">
        <v>70</v>
      </c>
      <c r="I1446" t="s">
        <v>2228</v>
      </c>
      <c r="J1446" t="s">
        <v>2878</v>
      </c>
      <c r="L1446" t="str">
        <f t="shared" si="22"/>
        <v>岩手県奥州市水沢真城</v>
      </c>
      <c r="M1446">
        <v>0</v>
      </c>
      <c r="N1446">
        <v>1</v>
      </c>
      <c r="O1446">
        <v>0</v>
      </c>
      <c r="P1446">
        <v>0</v>
      </c>
      <c r="Q1446">
        <v>0</v>
      </c>
      <c r="R1446">
        <v>0</v>
      </c>
    </row>
    <row r="1447" spans="1:18" x14ac:dyDescent="0.15">
      <c r="A1447">
        <v>3215</v>
      </c>
      <c r="B1447">
        <v>23</v>
      </c>
      <c r="C1447">
        <v>230842</v>
      </c>
      <c r="D1447" s="47" t="s">
        <v>5774</v>
      </c>
      <c r="E1447" t="s">
        <v>67</v>
      </c>
      <c r="F1447" t="s">
        <v>2227</v>
      </c>
      <c r="G1447" t="s">
        <v>2879</v>
      </c>
      <c r="H1447" t="s">
        <v>70</v>
      </c>
      <c r="I1447" t="s">
        <v>2228</v>
      </c>
      <c r="J1447" t="s">
        <v>2880</v>
      </c>
      <c r="L1447" t="str">
        <f t="shared" si="22"/>
        <v>岩手県奥州市水沢真城が丘</v>
      </c>
      <c r="M1447">
        <v>0</v>
      </c>
      <c r="N1447">
        <v>0</v>
      </c>
      <c r="O1447">
        <v>1</v>
      </c>
      <c r="P1447">
        <v>0</v>
      </c>
      <c r="Q1447">
        <v>0</v>
      </c>
      <c r="R1447">
        <v>0</v>
      </c>
    </row>
    <row r="1448" spans="1:18" x14ac:dyDescent="0.15">
      <c r="A1448">
        <v>3215</v>
      </c>
      <c r="B1448">
        <v>23</v>
      </c>
      <c r="C1448">
        <v>230821</v>
      </c>
      <c r="D1448" s="47" t="s">
        <v>5775</v>
      </c>
      <c r="E1448" t="s">
        <v>67</v>
      </c>
      <c r="F1448" t="s">
        <v>2227</v>
      </c>
      <c r="G1448" t="s">
        <v>2881</v>
      </c>
      <c r="H1448" t="s">
        <v>70</v>
      </c>
      <c r="I1448" t="s">
        <v>2228</v>
      </c>
      <c r="J1448" t="s">
        <v>2882</v>
      </c>
      <c r="L1448" t="str">
        <f t="shared" si="22"/>
        <v>岩手県奥州市水沢神明町</v>
      </c>
      <c r="M1448">
        <v>0</v>
      </c>
      <c r="N1448">
        <v>0</v>
      </c>
      <c r="O1448">
        <v>1</v>
      </c>
      <c r="P1448">
        <v>0</v>
      </c>
      <c r="Q1448">
        <v>0</v>
      </c>
      <c r="R1448">
        <v>0</v>
      </c>
    </row>
    <row r="1449" spans="1:18" x14ac:dyDescent="0.15">
      <c r="A1449">
        <v>3215</v>
      </c>
      <c r="B1449">
        <v>23</v>
      </c>
      <c r="C1449">
        <v>230095</v>
      </c>
      <c r="D1449" s="47" t="s">
        <v>5776</v>
      </c>
      <c r="E1449" t="s">
        <v>67</v>
      </c>
      <c r="F1449" t="s">
        <v>2227</v>
      </c>
      <c r="G1449" t="s">
        <v>2883</v>
      </c>
      <c r="H1449" t="s">
        <v>70</v>
      </c>
      <c r="I1449" t="s">
        <v>2228</v>
      </c>
      <c r="J1449" t="s">
        <v>2884</v>
      </c>
      <c r="L1449" t="str">
        <f t="shared" si="22"/>
        <v>岩手県奥州市水沢雀田</v>
      </c>
      <c r="M1449">
        <v>0</v>
      </c>
      <c r="N1449">
        <v>0</v>
      </c>
      <c r="O1449">
        <v>0</v>
      </c>
      <c r="P1449">
        <v>0</v>
      </c>
      <c r="Q1449">
        <v>0</v>
      </c>
      <c r="R1449">
        <v>0</v>
      </c>
    </row>
    <row r="1450" spans="1:18" x14ac:dyDescent="0.15">
      <c r="A1450">
        <v>3215</v>
      </c>
      <c r="B1450">
        <v>23</v>
      </c>
      <c r="C1450">
        <v>230866</v>
      </c>
      <c r="D1450" s="47" t="s">
        <v>5777</v>
      </c>
      <c r="E1450" t="s">
        <v>67</v>
      </c>
      <c r="F1450" t="s">
        <v>2227</v>
      </c>
      <c r="G1450" t="s">
        <v>2885</v>
      </c>
      <c r="H1450" t="s">
        <v>70</v>
      </c>
      <c r="I1450" t="s">
        <v>2228</v>
      </c>
      <c r="J1450" t="s">
        <v>2886</v>
      </c>
      <c r="L1450" t="str">
        <f t="shared" si="22"/>
        <v>岩手県奥州市水沢堰合</v>
      </c>
      <c r="M1450">
        <v>0</v>
      </c>
      <c r="N1450">
        <v>0</v>
      </c>
      <c r="O1450">
        <v>0</v>
      </c>
      <c r="P1450">
        <v>0</v>
      </c>
      <c r="Q1450">
        <v>0</v>
      </c>
      <c r="R1450">
        <v>0</v>
      </c>
    </row>
    <row r="1451" spans="1:18" x14ac:dyDescent="0.15">
      <c r="A1451">
        <v>3215</v>
      </c>
      <c r="B1451">
        <v>23</v>
      </c>
      <c r="C1451">
        <v>230083</v>
      </c>
      <c r="D1451" s="47" t="s">
        <v>5778</v>
      </c>
      <c r="E1451" t="s">
        <v>67</v>
      </c>
      <c r="F1451" t="s">
        <v>2227</v>
      </c>
      <c r="G1451" t="s">
        <v>2887</v>
      </c>
      <c r="H1451" t="s">
        <v>70</v>
      </c>
      <c r="I1451" t="s">
        <v>2228</v>
      </c>
      <c r="J1451" t="s">
        <v>2888</v>
      </c>
      <c r="L1451" t="str">
        <f t="shared" si="22"/>
        <v>岩手県奥州市水沢前郷</v>
      </c>
      <c r="M1451">
        <v>0</v>
      </c>
      <c r="N1451">
        <v>0</v>
      </c>
      <c r="O1451">
        <v>0</v>
      </c>
      <c r="P1451">
        <v>0</v>
      </c>
      <c r="Q1451">
        <v>0</v>
      </c>
      <c r="R1451">
        <v>0</v>
      </c>
    </row>
    <row r="1452" spans="1:18" x14ac:dyDescent="0.15">
      <c r="A1452">
        <v>3215</v>
      </c>
      <c r="B1452">
        <v>23</v>
      </c>
      <c r="C1452">
        <v>230877</v>
      </c>
      <c r="D1452" s="47" t="s">
        <v>5779</v>
      </c>
      <c r="E1452" t="s">
        <v>67</v>
      </c>
      <c r="F1452" t="s">
        <v>2227</v>
      </c>
      <c r="G1452" t="s">
        <v>2889</v>
      </c>
      <c r="H1452" t="s">
        <v>70</v>
      </c>
      <c r="I1452" t="s">
        <v>2228</v>
      </c>
      <c r="J1452" t="s">
        <v>2890</v>
      </c>
      <c r="L1452" t="str">
        <f t="shared" si="22"/>
        <v>岩手県奥州市水沢袖谷地</v>
      </c>
      <c r="M1452">
        <v>0</v>
      </c>
      <c r="N1452">
        <v>0</v>
      </c>
      <c r="O1452">
        <v>0</v>
      </c>
      <c r="P1452">
        <v>0</v>
      </c>
      <c r="Q1452">
        <v>0</v>
      </c>
      <c r="R1452">
        <v>0</v>
      </c>
    </row>
    <row r="1453" spans="1:18" x14ac:dyDescent="0.15">
      <c r="A1453">
        <v>3215</v>
      </c>
      <c r="B1453">
        <v>23</v>
      </c>
      <c r="C1453">
        <v>230871</v>
      </c>
      <c r="D1453" s="47" t="s">
        <v>5780</v>
      </c>
      <c r="E1453" t="s">
        <v>67</v>
      </c>
      <c r="F1453" t="s">
        <v>2227</v>
      </c>
      <c r="G1453" t="s">
        <v>2891</v>
      </c>
      <c r="H1453" t="s">
        <v>70</v>
      </c>
      <c r="I1453" t="s">
        <v>2228</v>
      </c>
      <c r="J1453" t="s">
        <v>2892</v>
      </c>
      <c r="L1453" t="str">
        <f t="shared" si="22"/>
        <v>岩手県奥州市水沢外谷地</v>
      </c>
      <c r="M1453">
        <v>0</v>
      </c>
      <c r="N1453">
        <v>0</v>
      </c>
      <c r="O1453">
        <v>0</v>
      </c>
      <c r="P1453">
        <v>0</v>
      </c>
      <c r="Q1453">
        <v>0</v>
      </c>
      <c r="R1453">
        <v>0</v>
      </c>
    </row>
    <row r="1454" spans="1:18" x14ac:dyDescent="0.15">
      <c r="A1454">
        <v>3215</v>
      </c>
      <c r="B1454">
        <v>23</v>
      </c>
      <c r="C1454">
        <v>230081</v>
      </c>
      <c r="D1454" s="47" t="s">
        <v>5781</v>
      </c>
      <c r="E1454" t="s">
        <v>67</v>
      </c>
      <c r="F1454" t="s">
        <v>2227</v>
      </c>
      <c r="G1454" t="s">
        <v>2893</v>
      </c>
      <c r="H1454" t="s">
        <v>70</v>
      </c>
      <c r="I1454" t="s">
        <v>2228</v>
      </c>
      <c r="J1454" t="s">
        <v>2894</v>
      </c>
      <c r="L1454" t="str">
        <f t="shared" si="22"/>
        <v>岩手県奥州市水沢橇町</v>
      </c>
      <c r="M1454">
        <v>0</v>
      </c>
      <c r="N1454">
        <v>0</v>
      </c>
      <c r="O1454">
        <v>0</v>
      </c>
      <c r="P1454">
        <v>0</v>
      </c>
      <c r="Q1454">
        <v>0</v>
      </c>
      <c r="R1454">
        <v>0</v>
      </c>
    </row>
    <row r="1455" spans="1:18" x14ac:dyDescent="0.15">
      <c r="A1455">
        <v>3215</v>
      </c>
      <c r="B1455">
        <v>23</v>
      </c>
      <c r="C1455">
        <v>230827</v>
      </c>
      <c r="D1455" s="47" t="s">
        <v>5782</v>
      </c>
      <c r="E1455" t="s">
        <v>67</v>
      </c>
      <c r="F1455" t="s">
        <v>2227</v>
      </c>
      <c r="G1455" t="s">
        <v>2895</v>
      </c>
      <c r="H1455" t="s">
        <v>70</v>
      </c>
      <c r="I1455" t="s">
        <v>2228</v>
      </c>
      <c r="J1455" t="s">
        <v>2896</v>
      </c>
      <c r="L1455" t="str">
        <f t="shared" si="22"/>
        <v>岩手県奥州市水沢太日通り</v>
      </c>
      <c r="M1455">
        <v>0</v>
      </c>
      <c r="N1455">
        <v>0</v>
      </c>
      <c r="O1455">
        <v>1</v>
      </c>
      <c r="P1455">
        <v>0</v>
      </c>
      <c r="Q1455">
        <v>0</v>
      </c>
      <c r="R1455">
        <v>0</v>
      </c>
    </row>
    <row r="1456" spans="1:18" x14ac:dyDescent="0.15">
      <c r="A1456">
        <v>3215</v>
      </c>
      <c r="B1456">
        <v>23</v>
      </c>
      <c r="C1456">
        <v>230825</v>
      </c>
      <c r="D1456" s="47" t="s">
        <v>5783</v>
      </c>
      <c r="E1456" t="s">
        <v>67</v>
      </c>
      <c r="F1456" t="s">
        <v>2227</v>
      </c>
      <c r="G1456" t="s">
        <v>2897</v>
      </c>
      <c r="H1456" t="s">
        <v>70</v>
      </c>
      <c r="I1456" t="s">
        <v>2228</v>
      </c>
      <c r="J1456" t="s">
        <v>2898</v>
      </c>
      <c r="L1456" t="str">
        <f t="shared" si="22"/>
        <v>岩手県奥州市水沢台町</v>
      </c>
      <c r="M1456">
        <v>0</v>
      </c>
      <c r="N1456">
        <v>0</v>
      </c>
      <c r="O1456">
        <v>0</v>
      </c>
      <c r="P1456">
        <v>0</v>
      </c>
      <c r="Q1456">
        <v>0</v>
      </c>
      <c r="R1456">
        <v>0</v>
      </c>
    </row>
    <row r="1457" spans="1:18" x14ac:dyDescent="0.15">
      <c r="A1457">
        <v>3215</v>
      </c>
      <c r="B1457">
        <v>23</v>
      </c>
      <c r="C1457">
        <v>230894</v>
      </c>
      <c r="D1457" s="47" t="s">
        <v>5784</v>
      </c>
      <c r="E1457" t="s">
        <v>67</v>
      </c>
      <c r="F1457" t="s">
        <v>2227</v>
      </c>
      <c r="G1457" t="s">
        <v>2899</v>
      </c>
      <c r="H1457" t="s">
        <v>70</v>
      </c>
      <c r="I1457" t="s">
        <v>2228</v>
      </c>
      <c r="J1457" t="s">
        <v>2900</v>
      </c>
      <c r="L1457" t="str">
        <f t="shared" si="22"/>
        <v>岩手県奥州市水沢大明神</v>
      </c>
      <c r="M1457">
        <v>0</v>
      </c>
      <c r="N1457">
        <v>0</v>
      </c>
      <c r="O1457">
        <v>0</v>
      </c>
      <c r="P1457">
        <v>0</v>
      </c>
      <c r="Q1457">
        <v>0</v>
      </c>
      <c r="R1457">
        <v>0</v>
      </c>
    </row>
    <row r="1458" spans="1:18" x14ac:dyDescent="0.15">
      <c r="A1458">
        <v>3215</v>
      </c>
      <c r="B1458">
        <v>23</v>
      </c>
      <c r="C1458">
        <v>230032</v>
      </c>
      <c r="D1458" s="47" t="s">
        <v>5785</v>
      </c>
      <c r="E1458" t="s">
        <v>67</v>
      </c>
      <c r="F1458" t="s">
        <v>2227</v>
      </c>
      <c r="G1458" t="s">
        <v>2901</v>
      </c>
      <c r="H1458" t="s">
        <v>70</v>
      </c>
      <c r="I1458" t="s">
        <v>2228</v>
      </c>
      <c r="J1458" t="s">
        <v>2902</v>
      </c>
      <c r="L1458" t="str">
        <f t="shared" si="22"/>
        <v>岩手県奥州市水沢多賀</v>
      </c>
      <c r="M1458">
        <v>0</v>
      </c>
      <c r="N1458">
        <v>0</v>
      </c>
      <c r="O1458">
        <v>0</v>
      </c>
      <c r="P1458">
        <v>0</v>
      </c>
      <c r="Q1458">
        <v>0</v>
      </c>
      <c r="R1458">
        <v>0</v>
      </c>
    </row>
    <row r="1459" spans="1:18" x14ac:dyDescent="0.15">
      <c r="A1459">
        <v>3215</v>
      </c>
      <c r="B1459">
        <v>23</v>
      </c>
      <c r="C1459">
        <v>230889</v>
      </c>
      <c r="D1459" s="47" t="s">
        <v>5786</v>
      </c>
      <c r="E1459" t="s">
        <v>67</v>
      </c>
      <c r="F1459" t="s">
        <v>2227</v>
      </c>
      <c r="G1459" t="s">
        <v>2903</v>
      </c>
      <c r="H1459" t="s">
        <v>70</v>
      </c>
      <c r="I1459" t="s">
        <v>2228</v>
      </c>
      <c r="J1459" t="s">
        <v>2904</v>
      </c>
      <c r="L1459" t="str">
        <f t="shared" si="22"/>
        <v>岩手県奥州市水沢高屋敷</v>
      </c>
      <c r="M1459">
        <v>0</v>
      </c>
      <c r="N1459">
        <v>0</v>
      </c>
      <c r="O1459">
        <v>0</v>
      </c>
      <c r="P1459">
        <v>0</v>
      </c>
      <c r="Q1459">
        <v>0</v>
      </c>
      <c r="R1459">
        <v>0</v>
      </c>
    </row>
    <row r="1460" spans="1:18" x14ac:dyDescent="0.15">
      <c r="A1460">
        <v>3215</v>
      </c>
      <c r="B1460">
        <v>23</v>
      </c>
      <c r="C1460">
        <v>230091</v>
      </c>
      <c r="D1460" s="47" t="s">
        <v>5787</v>
      </c>
      <c r="E1460" t="s">
        <v>67</v>
      </c>
      <c r="F1460" t="s">
        <v>2227</v>
      </c>
      <c r="G1460" t="s">
        <v>2905</v>
      </c>
      <c r="H1460" t="s">
        <v>70</v>
      </c>
      <c r="I1460" t="s">
        <v>2228</v>
      </c>
      <c r="J1460" t="s">
        <v>2906</v>
      </c>
      <c r="L1460" t="str">
        <f t="shared" si="22"/>
        <v>岩手県奥州市水沢高山</v>
      </c>
      <c r="M1460">
        <v>0</v>
      </c>
      <c r="N1460">
        <v>0</v>
      </c>
      <c r="O1460">
        <v>0</v>
      </c>
      <c r="P1460">
        <v>0</v>
      </c>
      <c r="Q1460">
        <v>0</v>
      </c>
      <c r="R1460">
        <v>0</v>
      </c>
    </row>
    <row r="1461" spans="1:18" x14ac:dyDescent="0.15">
      <c r="A1461">
        <v>3215</v>
      </c>
      <c r="B1461">
        <v>23</v>
      </c>
      <c r="C1461">
        <v>230891</v>
      </c>
      <c r="D1461" s="47" t="s">
        <v>5788</v>
      </c>
      <c r="E1461" t="s">
        <v>67</v>
      </c>
      <c r="F1461" t="s">
        <v>2227</v>
      </c>
      <c r="G1461" t="s">
        <v>2907</v>
      </c>
      <c r="H1461" t="s">
        <v>70</v>
      </c>
      <c r="I1461" t="s">
        <v>2228</v>
      </c>
      <c r="J1461" t="s">
        <v>2908</v>
      </c>
      <c r="L1461" t="str">
        <f t="shared" si="22"/>
        <v>岩手県奥州市水沢内匠田</v>
      </c>
      <c r="M1461">
        <v>0</v>
      </c>
      <c r="N1461">
        <v>0</v>
      </c>
      <c r="O1461">
        <v>0</v>
      </c>
      <c r="P1461">
        <v>0</v>
      </c>
      <c r="Q1461">
        <v>0</v>
      </c>
      <c r="R1461">
        <v>0</v>
      </c>
    </row>
    <row r="1462" spans="1:18" x14ac:dyDescent="0.15">
      <c r="A1462">
        <v>3215</v>
      </c>
      <c r="B1462">
        <v>23</v>
      </c>
      <c r="C1462">
        <v>230803</v>
      </c>
      <c r="D1462" s="47" t="s">
        <v>5789</v>
      </c>
      <c r="E1462" t="s">
        <v>67</v>
      </c>
      <c r="F1462" t="s">
        <v>2227</v>
      </c>
      <c r="G1462" t="s">
        <v>2909</v>
      </c>
      <c r="H1462" t="s">
        <v>70</v>
      </c>
      <c r="I1462" t="s">
        <v>2228</v>
      </c>
      <c r="J1462" t="s">
        <v>2910</v>
      </c>
      <c r="L1462" t="str">
        <f t="shared" si="22"/>
        <v>岩手県奥州市水沢田小路</v>
      </c>
      <c r="M1462">
        <v>0</v>
      </c>
      <c r="N1462">
        <v>0</v>
      </c>
      <c r="O1462">
        <v>0</v>
      </c>
      <c r="P1462">
        <v>0</v>
      </c>
      <c r="Q1462">
        <v>0</v>
      </c>
      <c r="R1462">
        <v>0</v>
      </c>
    </row>
    <row r="1463" spans="1:18" x14ac:dyDescent="0.15">
      <c r="A1463">
        <v>3215</v>
      </c>
      <c r="B1463">
        <v>23</v>
      </c>
      <c r="C1463">
        <v>230047</v>
      </c>
      <c r="D1463" s="47" t="s">
        <v>5790</v>
      </c>
      <c r="E1463" t="s">
        <v>67</v>
      </c>
      <c r="F1463" t="s">
        <v>2227</v>
      </c>
      <c r="G1463" t="s">
        <v>2911</v>
      </c>
      <c r="H1463" t="s">
        <v>70</v>
      </c>
      <c r="I1463" t="s">
        <v>2228</v>
      </c>
      <c r="J1463" t="s">
        <v>2912</v>
      </c>
      <c r="L1463" t="str">
        <f t="shared" si="22"/>
        <v>岩手県奥州市水沢立町</v>
      </c>
      <c r="M1463">
        <v>0</v>
      </c>
      <c r="N1463">
        <v>0</v>
      </c>
      <c r="O1463">
        <v>0</v>
      </c>
      <c r="P1463">
        <v>0</v>
      </c>
      <c r="Q1463">
        <v>0</v>
      </c>
      <c r="R1463">
        <v>0</v>
      </c>
    </row>
    <row r="1464" spans="1:18" x14ac:dyDescent="0.15">
      <c r="A1464">
        <v>3215</v>
      </c>
      <c r="B1464">
        <v>23</v>
      </c>
      <c r="C1464">
        <v>230895</v>
      </c>
      <c r="D1464" s="47" t="s">
        <v>5791</v>
      </c>
      <c r="E1464" t="s">
        <v>67</v>
      </c>
      <c r="F1464" t="s">
        <v>2227</v>
      </c>
      <c r="G1464" t="s">
        <v>2913</v>
      </c>
      <c r="H1464" t="s">
        <v>70</v>
      </c>
      <c r="I1464" t="s">
        <v>2228</v>
      </c>
      <c r="J1464" t="s">
        <v>2914</v>
      </c>
      <c r="L1464" t="str">
        <f t="shared" si="22"/>
        <v>岩手県奥州市水沢足袋針</v>
      </c>
      <c r="M1464">
        <v>0</v>
      </c>
      <c r="N1464">
        <v>0</v>
      </c>
      <c r="O1464">
        <v>0</v>
      </c>
      <c r="P1464">
        <v>0</v>
      </c>
      <c r="Q1464">
        <v>0</v>
      </c>
      <c r="R1464">
        <v>0</v>
      </c>
    </row>
    <row r="1465" spans="1:18" x14ac:dyDescent="0.15">
      <c r="A1465">
        <v>3215</v>
      </c>
      <c r="B1465">
        <v>23</v>
      </c>
      <c r="C1465">
        <v>230019</v>
      </c>
      <c r="D1465" s="47" t="s">
        <v>5792</v>
      </c>
      <c r="E1465" t="s">
        <v>67</v>
      </c>
      <c r="F1465" t="s">
        <v>2227</v>
      </c>
      <c r="G1465" t="s">
        <v>2915</v>
      </c>
      <c r="H1465" t="s">
        <v>70</v>
      </c>
      <c r="I1465" t="s">
        <v>2228</v>
      </c>
      <c r="J1465" t="s">
        <v>2916</v>
      </c>
      <c r="L1465" t="str">
        <f t="shared" si="22"/>
        <v>岩手県奥州市水沢築舘</v>
      </c>
      <c r="M1465">
        <v>0</v>
      </c>
      <c r="N1465">
        <v>0</v>
      </c>
      <c r="O1465">
        <v>0</v>
      </c>
      <c r="P1465">
        <v>0</v>
      </c>
      <c r="Q1465">
        <v>0</v>
      </c>
      <c r="R1465">
        <v>0</v>
      </c>
    </row>
    <row r="1466" spans="1:18" x14ac:dyDescent="0.15">
      <c r="A1466">
        <v>3215</v>
      </c>
      <c r="B1466">
        <v>23</v>
      </c>
      <c r="C1466">
        <v>230076</v>
      </c>
      <c r="D1466" s="47" t="s">
        <v>5793</v>
      </c>
      <c r="E1466" t="s">
        <v>67</v>
      </c>
      <c r="F1466" t="s">
        <v>2227</v>
      </c>
      <c r="G1466" t="s">
        <v>2917</v>
      </c>
      <c r="H1466" t="s">
        <v>70</v>
      </c>
      <c r="I1466" t="s">
        <v>2228</v>
      </c>
      <c r="J1466" t="s">
        <v>2918</v>
      </c>
      <c r="L1466" t="str">
        <f t="shared" si="22"/>
        <v>岩手県奥州市水沢造道</v>
      </c>
      <c r="M1466">
        <v>0</v>
      </c>
      <c r="N1466">
        <v>0</v>
      </c>
      <c r="O1466">
        <v>0</v>
      </c>
      <c r="P1466">
        <v>0</v>
      </c>
      <c r="Q1466">
        <v>0</v>
      </c>
      <c r="R1466">
        <v>0</v>
      </c>
    </row>
    <row r="1467" spans="1:18" x14ac:dyDescent="0.15">
      <c r="A1467">
        <v>3215</v>
      </c>
      <c r="B1467">
        <v>23</v>
      </c>
      <c r="C1467">
        <v>230876</v>
      </c>
      <c r="D1467" s="47" t="s">
        <v>5794</v>
      </c>
      <c r="E1467" t="s">
        <v>67</v>
      </c>
      <c r="F1467" t="s">
        <v>2227</v>
      </c>
      <c r="G1467" t="s">
        <v>2919</v>
      </c>
      <c r="H1467" t="s">
        <v>70</v>
      </c>
      <c r="I1467" t="s">
        <v>2228</v>
      </c>
      <c r="J1467" t="s">
        <v>2920</v>
      </c>
      <c r="L1467" t="str">
        <f t="shared" si="22"/>
        <v>岩手県奥州市水沢鶴淵</v>
      </c>
      <c r="M1467">
        <v>0</v>
      </c>
      <c r="N1467">
        <v>0</v>
      </c>
      <c r="O1467">
        <v>0</v>
      </c>
      <c r="P1467">
        <v>0</v>
      </c>
      <c r="Q1467">
        <v>0</v>
      </c>
      <c r="R1467">
        <v>0</v>
      </c>
    </row>
    <row r="1468" spans="1:18" x14ac:dyDescent="0.15">
      <c r="A1468">
        <v>3215</v>
      </c>
      <c r="B1468">
        <v>23</v>
      </c>
      <c r="C1468">
        <v>230811</v>
      </c>
      <c r="D1468" s="47" t="s">
        <v>5795</v>
      </c>
      <c r="E1468" t="s">
        <v>67</v>
      </c>
      <c r="F1468" t="s">
        <v>2227</v>
      </c>
      <c r="G1468" t="s">
        <v>2921</v>
      </c>
      <c r="H1468" t="s">
        <v>70</v>
      </c>
      <c r="I1468" t="s">
        <v>2228</v>
      </c>
      <c r="J1468" t="s">
        <v>2922</v>
      </c>
      <c r="L1468" t="str">
        <f t="shared" si="22"/>
        <v>岩手県奥州市水沢寺小路</v>
      </c>
      <c r="M1468">
        <v>0</v>
      </c>
      <c r="N1468">
        <v>0</v>
      </c>
      <c r="O1468">
        <v>0</v>
      </c>
      <c r="P1468">
        <v>0</v>
      </c>
      <c r="Q1468">
        <v>0</v>
      </c>
      <c r="R1468">
        <v>0</v>
      </c>
    </row>
    <row r="1469" spans="1:18" x14ac:dyDescent="0.15">
      <c r="A1469">
        <v>3215</v>
      </c>
      <c r="B1469">
        <v>23</v>
      </c>
      <c r="C1469">
        <v>230812</v>
      </c>
      <c r="D1469" s="47" t="s">
        <v>5796</v>
      </c>
      <c r="E1469" t="s">
        <v>67</v>
      </c>
      <c r="F1469" t="s">
        <v>2227</v>
      </c>
      <c r="G1469" t="s">
        <v>2923</v>
      </c>
      <c r="H1469" t="s">
        <v>70</v>
      </c>
      <c r="I1469" t="s">
        <v>2228</v>
      </c>
      <c r="J1469" t="s">
        <v>2924</v>
      </c>
      <c r="L1469" t="str">
        <f t="shared" si="22"/>
        <v>岩手県奥州市水沢寺脇</v>
      </c>
      <c r="M1469">
        <v>0</v>
      </c>
      <c r="N1469">
        <v>0</v>
      </c>
      <c r="O1469">
        <v>0</v>
      </c>
      <c r="P1469">
        <v>0</v>
      </c>
      <c r="Q1469">
        <v>0</v>
      </c>
      <c r="R1469">
        <v>0</v>
      </c>
    </row>
    <row r="1470" spans="1:18" x14ac:dyDescent="0.15">
      <c r="A1470">
        <v>3215</v>
      </c>
      <c r="B1470">
        <v>23</v>
      </c>
      <c r="C1470">
        <v>230815</v>
      </c>
      <c r="D1470" s="47" t="s">
        <v>5797</v>
      </c>
      <c r="E1470" t="s">
        <v>67</v>
      </c>
      <c r="F1470" t="s">
        <v>2227</v>
      </c>
      <c r="G1470" t="s">
        <v>2925</v>
      </c>
      <c r="H1470" t="s">
        <v>70</v>
      </c>
      <c r="I1470" t="s">
        <v>2228</v>
      </c>
      <c r="J1470" t="s">
        <v>2926</v>
      </c>
      <c r="L1470" t="str">
        <f t="shared" si="22"/>
        <v>岩手県奥州市水沢天文台通り</v>
      </c>
      <c r="M1470">
        <v>0</v>
      </c>
      <c r="N1470">
        <v>0</v>
      </c>
      <c r="O1470">
        <v>0</v>
      </c>
      <c r="P1470">
        <v>0</v>
      </c>
      <c r="Q1470">
        <v>0</v>
      </c>
      <c r="R1470">
        <v>0</v>
      </c>
    </row>
    <row r="1471" spans="1:18" x14ac:dyDescent="0.15">
      <c r="A1471">
        <v>3215</v>
      </c>
      <c r="B1471">
        <v>23</v>
      </c>
      <c r="C1471">
        <v>230064</v>
      </c>
      <c r="D1471" s="47" t="s">
        <v>5798</v>
      </c>
      <c r="E1471" t="s">
        <v>67</v>
      </c>
      <c r="F1471" t="s">
        <v>2227</v>
      </c>
      <c r="G1471" t="s">
        <v>2927</v>
      </c>
      <c r="H1471" t="s">
        <v>70</v>
      </c>
      <c r="I1471" t="s">
        <v>2228</v>
      </c>
      <c r="J1471" t="s">
        <v>2928</v>
      </c>
      <c r="L1471" t="str">
        <f t="shared" si="22"/>
        <v>岩手県奥州市水沢土器田</v>
      </c>
      <c r="M1471">
        <v>0</v>
      </c>
      <c r="N1471">
        <v>0</v>
      </c>
      <c r="O1471">
        <v>0</v>
      </c>
      <c r="P1471">
        <v>0</v>
      </c>
      <c r="Q1471">
        <v>0</v>
      </c>
      <c r="R1471">
        <v>0</v>
      </c>
    </row>
    <row r="1472" spans="1:18" x14ac:dyDescent="0.15">
      <c r="A1472">
        <v>3215</v>
      </c>
      <c r="B1472">
        <v>23</v>
      </c>
      <c r="C1472">
        <v>230857</v>
      </c>
      <c r="D1472" s="47" t="s">
        <v>5799</v>
      </c>
      <c r="E1472" t="s">
        <v>67</v>
      </c>
      <c r="F1472" t="s">
        <v>2227</v>
      </c>
      <c r="G1472" t="s">
        <v>2929</v>
      </c>
      <c r="H1472" t="s">
        <v>70</v>
      </c>
      <c r="I1472" t="s">
        <v>2228</v>
      </c>
      <c r="J1472" t="s">
        <v>2930</v>
      </c>
      <c r="L1472" t="str">
        <f t="shared" si="22"/>
        <v>岩手県奥州市水沢中上野町</v>
      </c>
      <c r="M1472">
        <v>0</v>
      </c>
      <c r="N1472">
        <v>0</v>
      </c>
      <c r="O1472">
        <v>0</v>
      </c>
      <c r="P1472">
        <v>0</v>
      </c>
      <c r="Q1472">
        <v>0</v>
      </c>
      <c r="R1472">
        <v>0</v>
      </c>
    </row>
    <row r="1473" spans="1:18" x14ac:dyDescent="0.15">
      <c r="A1473">
        <v>3215</v>
      </c>
      <c r="B1473">
        <v>23</v>
      </c>
      <c r="C1473">
        <v>230022</v>
      </c>
      <c r="D1473" s="47" t="s">
        <v>5800</v>
      </c>
      <c r="E1473" t="s">
        <v>67</v>
      </c>
      <c r="F1473" t="s">
        <v>2227</v>
      </c>
      <c r="G1473" t="s">
        <v>2931</v>
      </c>
      <c r="H1473" t="s">
        <v>70</v>
      </c>
      <c r="I1473" t="s">
        <v>2228</v>
      </c>
      <c r="J1473" t="s">
        <v>2932</v>
      </c>
      <c r="L1473" t="str">
        <f t="shared" si="22"/>
        <v>岩手県奥州市水沢中城</v>
      </c>
      <c r="M1473">
        <v>0</v>
      </c>
      <c r="N1473">
        <v>0</v>
      </c>
      <c r="O1473">
        <v>0</v>
      </c>
      <c r="P1473">
        <v>0</v>
      </c>
      <c r="Q1473">
        <v>0</v>
      </c>
      <c r="R1473">
        <v>0</v>
      </c>
    </row>
    <row r="1474" spans="1:18" x14ac:dyDescent="0.15">
      <c r="A1474">
        <v>3215</v>
      </c>
      <c r="B1474">
        <v>23</v>
      </c>
      <c r="C1474">
        <v>230826</v>
      </c>
      <c r="D1474" s="47" t="s">
        <v>5801</v>
      </c>
      <c r="E1474" t="s">
        <v>67</v>
      </c>
      <c r="F1474" t="s">
        <v>2227</v>
      </c>
      <c r="G1474" t="s">
        <v>2933</v>
      </c>
      <c r="H1474" t="s">
        <v>70</v>
      </c>
      <c r="I1474" t="s">
        <v>2228</v>
      </c>
      <c r="J1474" t="s">
        <v>2934</v>
      </c>
      <c r="L1474" t="str">
        <f t="shared" si="22"/>
        <v>岩手県奥州市水沢中田町</v>
      </c>
      <c r="M1474">
        <v>0</v>
      </c>
      <c r="N1474">
        <v>0</v>
      </c>
      <c r="O1474">
        <v>0</v>
      </c>
      <c r="P1474">
        <v>0</v>
      </c>
      <c r="Q1474">
        <v>0</v>
      </c>
      <c r="R1474">
        <v>0</v>
      </c>
    </row>
    <row r="1475" spans="1:18" x14ac:dyDescent="0.15">
      <c r="A1475">
        <v>3215</v>
      </c>
      <c r="B1475">
        <v>23</v>
      </c>
      <c r="C1475">
        <v>230813</v>
      </c>
      <c r="D1475" s="47" t="s">
        <v>5802</v>
      </c>
      <c r="E1475" t="s">
        <v>67</v>
      </c>
      <c r="F1475" t="s">
        <v>2227</v>
      </c>
      <c r="G1475" t="s">
        <v>2935</v>
      </c>
      <c r="H1475" t="s">
        <v>70</v>
      </c>
      <c r="I1475" t="s">
        <v>2228</v>
      </c>
      <c r="J1475" t="s">
        <v>2936</v>
      </c>
      <c r="L1475" t="str">
        <f t="shared" ref="L1475:L1538" si="23">H1475&amp;I1475&amp;J1475</f>
        <v>岩手県奥州市水沢中町</v>
      </c>
      <c r="M1475">
        <v>0</v>
      </c>
      <c r="N1475">
        <v>0</v>
      </c>
      <c r="O1475">
        <v>0</v>
      </c>
      <c r="P1475">
        <v>0</v>
      </c>
      <c r="Q1475">
        <v>0</v>
      </c>
      <c r="R1475">
        <v>0</v>
      </c>
    </row>
    <row r="1476" spans="1:18" x14ac:dyDescent="0.15">
      <c r="A1476">
        <v>3215</v>
      </c>
      <c r="B1476">
        <v>23</v>
      </c>
      <c r="C1476">
        <v>230061</v>
      </c>
      <c r="D1476" s="47" t="s">
        <v>5803</v>
      </c>
      <c r="E1476" t="s">
        <v>67</v>
      </c>
      <c r="F1476" t="s">
        <v>2227</v>
      </c>
      <c r="G1476" t="s">
        <v>2937</v>
      </c>
      <c r="H1476" t="s">
        <v>70</v>
      </c>
      <c r="I1476" t="s">
        <v>2228</v>
      </c>
      <c r="J1476" t="s">
        <v>2938</v>
      </c>
      <c r="L1476" t="str">
        <f t="shared" si="23"/>
        <v>岩手県奥州市水沢長町</v>
      </c>
      <c r="M1476">
        <v>0</v>
      </c>
      <c r="N1476">
        <v>0</v>
      </c>
      <c r="O1476">
        <v>0</v>
      </c>
      <c r="P1476">
        <v>0</v>
      </c>
      <c r="Q1476">
        <v>0</v>
      </c>
      <c r="R1476">
        <v>0</v>
      </c>
    </row>
    <row r="1477" spans="1:18" x14ac:dyDescent="0.15">
      <c r="A1477">
        <v>3215</v>
      </c>
      <c r="B1477">
        <v>23</v>
      </c>
      <c r="C1477">
        <v>230024</v>
      </c>
      <c r="D1477" s="47" t="s">
        <v>5804</v>
      </c>
      <c r="E1477" t="s">
        <v>67</v>
      </c>
      <c r="F1477" t="s">
        <v>2227</v>
      </c>
      <c r="G1477" t="s">
        <v>2939</v>
      </c>
      <c r="H1477" t="s">
        <v>70</v>
      </c>
      <c r="I1477" t="s">
        <v>2228</v>
      </c>
      <c r="J1477" t="s">
        <v>2940</v>
      </c>
      <c r="L1477" t="str">
        <f t="shared" si="23"/>
        <v>岩手県奥州市水沢名残</v>
      </c>
      <c r="M1477">
        <v>0</v>
      </c>
      <c r="N1477">
        <v>0</v>
      </c>
      <c r="O1477">
        <v>0</v>
      </c>
      <c r="P1477">
        <v>0</v>
      </c>
      <c r="Q1477">
        <v>0</v>
      </c>
      <c r="R1477">
        <v>0</v>
      </c>
    </row>
    <row r="1478" spans="1:18" x14ac:dyDescent="0.15">
      <c r="A1478">
        <v>3215</v>
      </c>
      <c r="B1478">
        <v>23</v>
      </c>
      <c r="C1478">
        <v>230856</v>
      </c>
      <c r="D1478" s="47" t="s">
        <v>5805</v>
      </c>
      <c r="E1478" t="s">
        <v>67</v>
      </c>
      <c r="F1478" t="s">
        <v>2227</v>
      </c>
      <c r="G1478" t="s">
        <v>2941</v>
      </c>
      <c r="H1478" t="s">
        <v>70</v>
      </c>
      <c r="I1478" t="s">
        <v>2228</v>
      </c>
      <c r="J1478" t="s">
        <v>2942</v>
      </c>
      <c r="L1478" t="str">
        <f t="shared" si="23"/>
        <v>岩手県奥州市水沢西上野町</v>
      </c>
      <c r="M1478">
        <v>0</v>
      </c>
      <c r="N1478">
        <v>0</v>
      </c>
      <c r="O1478">
        <v>0</v>
      </c>
      <c r="P1478">
        <v>0</v>
      </c>
      <c r="Q1478">
        <v>0</v>
      </c>
      <c r="R1478">
        <v>0</v>
      </c>
    </row>
    <row r="1479" spans="1:18" x14ac:dyDescent="0.15">
      <c r="A1479">
        <v>3215</v>
      </c>
      <c r="B1479">
        <v>23</v>
      </c>
      <c r="C1479">
        <v>230896</v>
      </c>
      <c r="D1479" s="47" t="s">
        <v>5806</v>
      </c>
      <c r="E1479" t="s">
        <v>67</v>
      </c>
      <c r="F1479" t="s">
        <v>2227</v>
      </c>
      <c r="G1479" t="s">
        <v>2943</v>
      </c>
      <c r="H1479" t="s">
        <v>70</v>
      </c>
      <c r="I1479" t="s">
        <v>2228</v>
      </c>
      <c r="J1479" t="s">
        <v>2944</v>
      </c>
      <c r="L1479" t="str">
        <f t="shared" si="23"/>
        <v>岩手県奥州市水沢西光田</v>
      </c>
      <c r="M1479">
        <v>0</v>
      </c>
      <c r="N1479">
        <v>0</v>
      </c>
      <c r="O1479">
        <v>0</v>
      </c>
      <c r="P1479">
        <v>0</v>
      </c>
      <c r="Q1479">
        <v>0</v>
      </c>
      <c r="R1479">
        <v>0</v>
      </c>
    </row>
    <row r="1480" spans="1:18" x14ac:dyDescent="0.15">
      <c r="A1480">
        <v>3215</v>
      </c>
      <c r="B1480">
        <v>23</v>
      </c>
      <c r="C1480">
        <v>230885</v>
      </c>
      <c r="D1480" s="47" t="s">
        <v>5807</v>
      </c>
      <c r="E1480" t="s">
        <v>67</v>
      </c>
      <c r="F1480" t="s">
        <v>2227</v>
      </c>
      <c r="G1480" t="s">
        <v>2945</v>
      </c>
      <c r="H1480" t="s">
        <v>70</v>
      </c>
      <c r="I1480" t="s">
        <v>2228</v>
      </c>
      <c r="J1480" t="s">
        <v>2946</v>
      </c>
      <c r="L1480" t="str">
        <f t="shared" si="23"/>
        <v>岩手県奥州市水沢西田</v>
      </c>
      <c r="M1480">
        <v>0</v>
      </c>
      <c r="N1480">
        <v>0</v>
      </c>
      <c r="O1480">
        <v>0</v>
      </c>
      <c r="P1480">
        <v>0</v>
      </c>
      <c r="Q1480">
        <v>0</v>
      </c>
      <c r="R1480">
        <v>0</v>
      </c>
    </row>
    <row r="1481" spans="1:18" x14ac:dyDescent="0.15">
      <c r="A1481">
        <v>3215</v>
      </c>
      <c r="B1481">
        <v>23</v>
      </c>
      <c r="C1481">
        <v>230816</v>
      </c>
      <c r="D1481" s="47" t="s">
        <v>5808</v>
      </c>
      <c r="E1481" t="s">
        <v>67</v>
      </c>
      <c r="F1481" t="s">
        <v>2227</v>
      </c>
      <c r="G1481" t="s">
        <v>2947</v>
      </c>
      <c r="H1481" t="s">
        <v>70</v>
      </c>
      <c r="I1481" t="s">
        <v>2228</v>
      </c>
      <c r="J1481" t="s">
        <v>2948</v>
      </c>
      <c r="L1481" t="str">
        <f t="shared" si="23"/>
        <v>岩手県奥州市水沢西町</v>
      </c>
      <c r="M1481">
        <v>0</v>
      </c>
      <c r="N1481">
        <v>0</v>
      </c>
      <c r="O1481">
        <v>0</v>
      </c>
      <c r="P1481">
        <v>0</v>
      </c>
      <c r="Q1481">
        <v>0</v>
      </c>
      <c r="R1481">
        <v>0</v>
      </c>
    </row>
    <row r="1482" spans="1:18" x14ac:dyDescent="0.15">
      <c r="A1482">
        <v>3215</v>
      </c>
      <c r="B1482">
        <v>23</v>
      </c>
      <c r="C1482">
        <v>230067</v>
      </c>
      <c r="D1482" s="47" t="s">
        <v>5809</v>
      </c>
      <c r="E1482" t="s">
        <v>67</v>
      </c>
      <c r="F1482" t="s">
        <v>2227</v>
      </c>
      <c r="G1482" t="s">
        <v>2949</v>
      </c>
      <c r="H1482" t="s">
        <v>70</v>
      </c>
      <c r="I1482" t="s">
        <v>2228</v>
      </c>
      <c r="J1482" t="s">
        <v>2950</v>
      </c>
      <c r="L1482" t="str">
        <f t="shared" si="23"/>
        <v>岩手県奥州市水沢二反田</v>
      </c>
      <c r="M1482">
        <v>0</v>
      </c>
      <c r="N1482">
        <v>0</v>
      </c>
      <c r="O1482">
        <v>0</v>
      </c>
      <c r="P1482">
        <v>0</v>
      </c>
      <c r="Q1482">
        <v>0</v>
      </c>
      <c r="R1482">
        <v>0</v>
      </c>
    </row>
    <row r="1483" spans="1:18" x14ac:dyDescent="0.15">
      <c r="A1483">
        <v>3215</v>
      </c>
      <c r="B1483">
        <v>2301</v>
      </c>
      <c r="C1483">
        <v>230102</v>
      </c>
      <c r="D1483" s="47" t="s">
        <v>5810</v>
      </c>
      <c r="E1483" t="s">
        <v>67</v>
      </c>
      <c r="F1483" t="s">
        <v>2227</v>
      </c>
      <c r="G1483" t="s">
        <v>2951</v>
      </c>
      <c r="H1483" t="s">
        <v>70</v>
      </c>
      <c r="I1483" t="s">
        <v>2228</v>
      </c>
      <c r="J1483" t="s">
        <v>2952</v>
      </c>
      <c r="L1483" t="str">
        <f t="shared" si="23"/>
        <v>岩手県奥州市水沢羽田町駅東</v>
      </c>
      <c r="M1483">
        <v>0</v>
      </c>
      <c r="N1483">
        <v>0</v>
      </c>
      <c r="O1483">
        <v>1</v>
      </c>
      <c r="P1483">
        <v>0</v>
      </c>
      <c r="Q1483">
        <v>0</v>
      </c>
      <c r="R1483">
        <v>0</v>
      </c>
    </row>
    <row r="1484" spans="1:18" x14ac:dyDescent="0.15">
      <c r="A1484">
        <v>3215</v>
      </c>
      <c r="B1484">
        <v>2301</v>
      </c>
      <c r="C1484">
        <v>230104</v>
      </c>
      <c r="D1484" s="47" t="s">
        <v>5811</v>
      </c>
      <c r="E1484" t="s">
        <v>67</v>
      </c>
      <c r="F1484" t="s">
        <v>2227</v>
      </c>
      <c r="G1484" t="s">
        <v>2953</v>
      </c>
      <c r="H1484" t="s">
        <v>70</v>
      </c>
      <c r="I1484" t="s">
        <v>2228</v>
      </c>
      <c r="J1484" t="s">
        <v>2954</v>
      </c>
      <c r="L1484" t="str">
        <f t="shared" si="23"/>
        <v>岩手県奥州市水沢羽田町駅前</v>
      </c>
      <c r="M1484">
        <v>0</v>
      </c>
      <c r="N1484">
        <v>0</v>
      </c>
      <c r="O1484">
        <v>1</v>
      </c>
      <c r="P1484">
        <v>0</v>
      </c>
      <c r="Q1484">
        <v>0</v>
      </c>
      <c r="R1484">
        <v>0</v>
      </c>
    </row>
    <row r="1485" spans="1:18" x14ac:dyDescent="0.15">
      <c r="A1485">
        <v>3215</v>
      </c>
      <c r="B1485">
        <v>2301</v>
      </c>
      <c r="C1485">
        <v>230103</v>
      </c>
      <c r="D1485" s="47" t="s">
        <v>5812</v>
      </c>
      <c r="E1485" t="s">
        <v>67</v>
      </c>
      <c r="F1485" t="s">
        <v>2227</v>
      </c>
      <c r="G1485" t="s">
        <v>2955</v>
      </c>
      <c r="H1485" t="s">
        <v>70</v>
      </c>
      <c r="I1485" t="s">
        <v>2228</v>
      </c>
      <c r="J1485" t="s">
        <v>2956</v>
      </c>
      <c r="L1485" t="str">
        <f t="shared" si="23"/>
        <v>岩手県奥州市水沢羽田町駅南</v>
      </c>
      <c r="M1485">
        <v>0</v>
      </c>
      <c r="N1485">
        <v>0</v>
      </c>
      <c r="O1485">
        <v>1</v>
      </c>
      <c r="P1485">
        <v>0</v>
      </c>
      <c r="Q1485">
        <v>0</v>
      </c>
      <c r="R1485">
        <v>0</v>
      </c>
    </row>
    <row r="1486" spans="1:18" x14ac:dyDescent="0.15">
      <c r="A1486">
        <v>3215</v>
      </c>
      <c r="B1486">
        <v>2301</v>
      </c>
      <c r="C1486">
        <v>230106</v>
      </c>
      <c r="D1486" s="47" t="s">
        <v>5813</v>
      </c>
      <c r="E1486" t="s">
        <v>67</v>
      </c>
      <c r="F1486" t="s">
        <v>2227</v>
      </c>
      <c r="G1486" t="s">
        <v>2957</v>
      </c>
      <c r="H1486" t="s">
        <v>70</v>
      </c>
      <c r="I1486" t="s">
        <v>2228</v>
      </c>
      <c r="J1486" t="s">
        <v>2958</v>
      </c>
      <c r="L1486" t="str">
        <f t="shared" si="23"/>
        <v>岩手県奥州市水沢羽田町久保</v>
      </c>
      <c r="M1486">
        <v>0</v>
      </c>
      <c r="N1486">
        <v>0</v>
      </c>
      <c r="O1486">
        <v>0</v>
      </c>
      <c r="P1486">
        <v>0</v>
      </c>
      <c r="Q1486">
        <v>0</v>
      </c>
      <c r="R1486">
        <v>0</v>
      </c>
    </row>
    <row r="1487" spans="1:18" x14ac:dyDescent="0.15">
      <c r="A1487">
        <v>3215</v>
      </c>
      <c r="B1487">
        <v>2301</v>
      </c>
      <c r="C1487">
        <v>230105</v>
      </c>
      <c r="D1487" s="47" t="s">
        <v>5814</v>
      </c>
      <c r="E1487" t="s">
        <v>67</v>
      </c>
      <c r="F1487" t="s">
        <v>2227</v>
      </c>
      <c r="G1487" t="s">
        <v>2959</v>
      </c>
      <c r="H1487" t="s">
        <v>70</v>
      </c>
      <c r="I1487" t="s">
        <v>2228</v>
      </c>
      <c r="J1487" t="s">
        <v>2960</v>
      </c>
      <c r="L1487" t="str">
        <f t="shared" si="23"/>
        <v>岩手県奥州市水沢羽田町宝生</v>
      </c>
      <c r="M1487">
        <v>0</v>
      </c>
      <c r="N1487">
        <v>0</v>
      </c>
      <c r="O1487">
        <v>0</v>
      </c>
      <c r="P1487">
        <v>0</v>
      </c>
      <c r="Q1487">
        <v>0</v>
      </c>
      <c r="R1487">
        <v>0</v>
      </c>
    </row>
    <row r="1488" spans="1:18" x14ac:dyDescent="0.15">
      <c r="A1488">
        <v>3215</v>
      </c>
      <c r="B1488">
        <v>2301</v>
      </c>
      <c r="C1488">
        <v>230107</v>
      </c>
      <c r="D1488" s="47" t="s">
        <v>5815</v>
      </c>
      <c r="E1488" t="s">
        <v>67</v>
      </c>
      <c r="F1488" t="s">
        <v>2227</v>
      </c>
      <c r="G1488" t="s">
        <v>2961</v>
      </c>
      <c r="H1488" t="s">
        <v>70</v>
      </c>
      <c r="I1488" t="s">
        <v>2228</v>
      </c>
      <c r="J1488" t="s">
        <v>2962</v>
      </c>
      <c r="L1488" t="str">
        <f t="shared" si="23"/>
        <v>岩手県奥州市水沢羽田町宝柳木</v>
      </c>
      <c r="M1488">
        <v>0</v>
      </c>
      <c r="N1488">
        <v>0</v>
      </c>
      <c r="O1488">
        <v>0</v>
      </c>
      <c r="P1488">
        <v>0</v>
      </c>
      <c r="Q1488">
        <v>0</v>
      </c>
      <c r="R1488">
        <v>0</v>
      </c>
    </row>
    <row r="1489" spans="1:18" x14ac:dyDescent="0.15">
      <c r="A1489">
        <v>3215</v>
      </c>
      <c r="B1489">
        <v>2301</v>
      </c>
      <c r="C1489">
        <v>230108</v>
      </c>
      <c r="D1489" s="47" t="s">
        <v>5816</v>
      </c>
      <c r="E1489" t="s">
        <v>67</v>
      </c>
      <c r="F1489" t="s">
        <v>2227</v>
      </c>
      <c r="G1489" t="s">
        <v>2963</v>
      </c>
      <c r="H1489" t="s">
        <v>70</v>
      </c>
      <c r="I1489" t="s">
        <v>2228</v>
      </c>
      <c r="J1489" t="s">
        <v>2964</v>
      </c>
      <c r="L1489" t="str">
        <f t="shared" si="23"/>
        <v>岩手県奥州市水沢羽田町向畑</v>
      </c>
      <c r="M1489">
        <v>0</v>
      </c>
      <c r="N1489">
        <v>0</v>
      </c>
      <c r="O1489">
        <v>0</v>
      </c>
      <c r="P1489">
        <v>0</v>
      </c>
      <c r="Q1489">
        <v>0</v>
      </c>
      <c r="R1489">
        <v>0</v>
      </c>
    </row>
    <row r="1490" spans="1:18" x14ac:dyDescent="0.15">
      <c r="A1490">
        <v>3215</v>
      </c>
      <c r="B1490">
        <v>23</v>
      </c>
      <c r="C1490">
        <v>230832</v>
      </c>
      <c r="D1490" s="47" t="s">
        <v>5817</v>
      </c>
      <c r="E1490" t="s">
        <v>67</v>
      </c>
      <c r="F1490" t="s">
        <v>2227</v>
      </c>
      <c r="G1490" t="s">
        <v>2965</v>
      </c>
      <c r="H1490" t="s">
        <v>70</v>
      </c>
      <c r="I1490" t="s">
        <v>2228</v>
      </c>
      <c r="J1490" t="s">
        <v>2966</v>
      </c>
      <c r="K1490" t="s">
        <v>2967</v>
      </c>
      <c r="L1490" t="str">
        <f t="shared" si="23"/>
        <v>岩手県奥州市水沢羽田町</v>
      </c>
      <c r="M1490">
        <v>1</v>
      </c>
      <c r="N1490">
        <v>1</v>
      </c>
      <c r="O1490">
        <v>0</v>
      </c>
      <c r="P1490">
        <v>0</v>
      </c>
      <c r="Q1490">
        <v>0</v>
      </c>
      <c r="R1490">
        <v>0</v>
      </c>
    </row>
    <row r="1491" spans="1:18" x14ac:dyDescent="0.15">
      <c r="A1491">
        <v>3215</v>
      </c>
      <c r="B1491">
        <v>2301</v>
      </c>
      <c r="C1491">
        <v>230132</v>
      </c>
      <c r="D1491" s="47" t="s">
        <v>5818</v>
      </c>
      <c r="E1491" t="s">
        <v>67</v>
      </c>
      <c r="F1491" t="s">
        <v>2227</v>
      </c>
      <c r="G1491" t="s">
        <v>2968</v>
      </c>
      <c r="H1491" t="s">
        <v>70</v>
      </c>
      <c r="I1491" t="s">
        <v>2228</v>
      </c>
      <c r="J1491" t="s">
        <v>2966</v>
      </c>
      <c r="K1491" t="s">
        <v>102</v>
      </c>
      <c r="L1491" t="str">
        <f t="shared" si="23"/>
        <v>岩手県奥州市水沢羽田町</v>
      </c>
      <c r="M1491">
        <v>1</v>
      </c>
      <c r="N1491">
        <v>1</v>
      </c>
      <c r="O1491">
        <v>0</v>
      </c>
      <c r="P1491">
        <v>0</v>
      </c>
      <c r="Q1491">
        <v>0</v>
      </c>
      <c r="R1491">
        <v>0</v>
      </c>
    </row>
    <row r="1492" spans="1:18" x14ac:dyDescent="0.15">
      <c r="A1492">
        <v>3215</v>
      </c>
      <c r="B1492">
        <v>23</v>
      </c>
      <c r="C1492">
        <v>230888</v>
      </c>
      <c r="D1492" s="47" t="s">
        <v>5819</v>
      </c>
      <c r="E1492" t="s">
        <v>67</v>
      </c>
      <c r="F1492" t="s">
        <v>2227</v>
      </c>
      <c r="G1492" t="s">
        <v>2969</v>
      </c>
      <c r="H1492" t="s">
        <v>70</v>
      </c>
      <c r="I1492" t="s">
        <v>2228</v>
      </c>
      <c r="J1492" t="s">
        <v>2970</v>
      </c>
      <c r="L1492" t="str">
        <f t="shared" si="23"/>
        <v>岩手県奥州市水沢八反田</v>
      </c>
      <c r="M1492">
        <v>0</v>
      </c>
      <c r="N1492">
        <v>0</v>
      </c>
      <c r="O1492">
        <v>0</v>
      </c>
      <c r="P1492">
        <v>0</v>
      </c>
      <c r="Q1492">
        <v>0</v>
      </c>
      <c r="R1492">
        <v>0</v>
      </c>
    </row>
    <row r="1493" spans="1:18" x14ac:dyDescent="0.15">
      <c r="A1493">
        <v>3215</v>
      </c>
      <c r="B1493">
        <v>23</v>
      </c>
      <c r="C1493">
        <v>230023</v>
      </c>
      <c r="D1493" s="47" t="s">
        <v>5820</v>
      </c>
      <c r="E1493" t="s">
        <v>67</v>
      </c>
      <c r="F1493" t="s">
        <v>2227</v>
      </c>
      <c r="G1493" t="s">
        <v>2971</v>
      </c>
      <c r="H1493" t="s">
        <v>70</v>
      </c>
      <c r="I1493" t="s">
        <v>2228</v>
      </c>
      <c r="J1493" t="s">
        <v>2972</v>
      </c>
      <c r="L1493" t="str">
        <f t="shared" si="23"/>
        <v>岩手県奥州市水沢八反町</v>
      </c>
      <c r="M1493">
        <v>0</v>
      </c>
      <c r="N1493">
        <v>0</v>
      </c>
      <c r="O1493">
        <v>0</v>
      </c>
      <c r="P1493">
        <v>0</v>
      </c>
      <c r="Q1493">
        <v>0</v>
      </c>
      <c r="R1493">
        <v>0</v>
      </c>
    </row>
    <row r="1494" spans="1:18" x14ac:dyDescent="0.15">
      <c r="A1494">
        <v>3215</v>
      </c>
      <c r="B1494">
        <v>23</v>
      </c>
      <c r="C1494">
        <v>230829</v>
      </c>
      <c r="D1494" s="47" t="s">
        <v>5821</v>
      </c>
      <c r="E1494" t="s">
        <v>67</v>
      </c>
      <c r="F1494" t="s">
        <v>2227</v>
      </c>
      <c r="G1494" t="s">
        <v>2973</v>
      </c>
      <c r="H1494" t="s">
        <v>70</v>
      </c>
      <c r="I1494" t="s">
        <v>2228</v>
      </c>
      <c r="J1494" t="s">
        <v>2974</v>
      </c>
      <c r="L1494" t="str">
        <f t="shared" si="23"/>
        <v>岩手県奥州市水沢花園町</v>
      </c>
      <c r="M1494">
        <v>0</v>
      </c>
      <c r="N1494">
        <v>0</v>
      </c>
      <c r="O1494">
        <v>1</v>
      </c>
      <c r="P1494">
        <v>0</v>
      </c>
      <c r="Q1494">
        <v>0</v>
      </c>
      <c r="R1494">
        <v>0</v>
      </c>
    </row>
    <row r="1495" spans="1:18" x14ac:dyDescent="0.15">
      <c r="A1495">
        <v>3215</v>
      </c>
      <c r="B1495">
        <v>23</v>
      </c>
      <c r="C1495">
        <v>230027</v>
      </c>
      <c r="D1495" s="47" t="s">
        <v>5822</v>
      </c>
      <c r="E1495" t="s">
        <v>67</v>
      </c>
      <c r="F1495" t="s">
        <v>2227</v>
      </c>
      <c r="G1495" t="s">
        <v>2975</v>
      </c>
      <c r="H1495" t="s">
        <v>70</v>
      </c>
      <c r="I1495" t="s">
        <v>2228</v>
      </c>
      <c r="J1495" t="s">
        <v>2976</v>
      </c>
      <c r="L1495" t="str">
        <f t="shared" si="23"/>
        <v>岩手県奥州市水沢幅下</v>
      </c>
      <c r="M1495">
        <v>0</v>
      </c>
      <c r="N1495">
        <v>0</v>
      </c>
      <c r="O1495">
        <v>0</v>
      </c>
      <c r="P1495">
        <v>0</v>
      </c>
      <c r="Q1495">
        <v>0</v>
      </c>
      <c r="R1495">
        <v>0</v>
      </c>
    </row>
    <row r="1496" spans="1:18" x14ac:dyDescent="0.15">
      <c r="A1496">
        <v>3215</v>
      </c>
      <c r="B1496">
        <v>23</v>
      </c>
      <c r="C1496">
        <v>230853</v>
      </c>
      <c r="D1496" s="47" t="s">
        <v>5823</v>
      </c>
      <c r="E1496" t="s">
        <v>67</v>
      </c>
      <c r="F1496" t="s">
        <v>2227</v>
      </c>
      <c r="G1496" t="s">
        <v>2977</v>
      </c>
      <c r="H1496" t="s">
        <v>70</v>
      </c>
      <c r="I1496" t="s">
        <v>2228</v>
      </c>
      <c r="J1496" t="s">
        <v>2978</v>
      </c>
      <c r="L1496" t="str">
        <f t="shared" si="23"/>
        <v>岩手県奥州市水沢東上野町</v>
      </c>
      <c r="M1496">
        <v>0</v>
      </c>
      <c r="N1496">
        <v>0</v>
      </c>
      <c r="O1496">
        <v>0</v>
      </c>
      <c r="P1496">
        <v>0</v>
      </c>
      <c r="Q1496">
        <v>0</v>
      </c>
      <c r="R1496">
        <v>0</v>
      </c>
    </row>
    <row r="1497" spans="1:18" x14ac:dyDescent="0.15">
      <c r="A1497">
        <v>3215</v>
      </c>
      <c r="B1497">
        <v>23</v>
      </c>
      <c r="C1497">
        <v>230828</v>
      </c>
      <c r="D1497" s="47" t="s">
        <v>5824</v>
      </c>
      <c r="E1497" t="s">
        <v>67</v>
      </c>
      <c r="F1497" t="s">
        <v>2227</v>
      </c>
      <c r="G1497" t="s">
        <v>2979</v>
      </c>
      <c r="H1497" t="s">
        <v>70</v>
      </c>
      <c r="I1497" t="s">
        <v>2228</v>
      </c>
      <c r="J1497" t="s">
        <v>2980</v>
      </c>
      <c r="L1497" t="str">
        <f t="shared" si="23"/>
        <v>岩手県奥州市水沢東大通り</v>
      </c>
      <c r="M1497">
        <v>0</v>
      </c>
      <c r="N1497">
        <v>0</v>
      </c>
      <c r="O1497">
        <v>1</v>
      </c>
      <c r="P1497">
        <v>0</v>
      </c>
      <c r="Q1497">
        <v>0</v>
      </c>
      <c r="R1497">
        <v>0</v>
      </c>
    </row>
    <row r="1498" spans="1:18" x14ac:dyDescent="0.15">
      <c r="A1498">
        <v>3215</v>
      </c>
      <c r="B1498">
        <v>23</v>
      </c>
      <c r="C1498">
        <v>230822</v>
      </c>
      <c r="D1498" s="47" t="s">
        <v>5825</v>
      </c>
      <c r="E1498" t="s">
        <v>67</v>
      </c>
      <c r="F1498" t="s">
        <v>2227</v>
      </c>
      <c r="G1498" t="s">
        <v>2981</v>
      </c>
      <c r="H1498" t="s">
        <v>70</v>
      </c>
      <c r="I1498" t="s">
        <v>2228</v>
      </c>
      <c r="J1498" t="s">
        <v>2982</v>
      </c>
      <c r="L1498" t="str">
        <f t="shared" si="23"/>
        <v>岩手県奥州市水沢東中通り</v>
      </c>
      <c r="M1498">
        <v>0</v>
      </c>
      <c r="N1498">
        <v>0</v>
      </c>
      <c r="O1498">
        <v>1</v>
      </c>
      <c r="P1498">
        <v>0</v>
      </c>
      <c r="Q1498">
        <v>0</v>
      </c>
      <c r="R1498">
        <v>0</v>
      </c>
    </row>
    <row r="1499" spans="1:18" x14ac:dyDescent="0.15">
      <c r="A1499">
        <v>3215</v>
      </c>
      <c r="B1499">
        <v>23</v>
      </c>
      <c r="C1499">
        <v>230082</v>
      </c>
      <c r="D1499" s="47" t="s">
        <v>5826</v>
      </c>
      <c r="E1499" t="s">
        <v>67</v>
      </c>
      <c r="F1499" t="s">
        <v>2227</v>
      </c>
      <c r="G1499" t="s">
        <v>2983</v>
      </c>
      <c r="H1499" t="s">
        <v>70</v>
      </c>
      <c r="I1499" t="s">
        <v>2228</v>
      </c>
      <c r="J1499" t="s">
        <v>2984</v>
      </c>
      <c r="L1499" t="str">
        <f t="shared" si="23"/>
        <v>岩手県奥州市水沢東半郷</v>
      </c>
      <c r="M1499">
        <v>0</v>
      </c>
      <c r="N1499">
        <v>0</v>
      </c>
      <c r="O1499">
        <v>0</v>
      </c>
      <c r="P1499">
        <v>0</v>
      </c>
      <c r="Q1499">
        <v>0</v>
      </c>
      <c r="R1499">
        <v>0</v>
      </c>
    </row>
    <row r="1500" spans="1:18" x14ac:dyDescent="0.15">
      <c r="A1500">
        <v>3215</v>
      </c>
      <c r="B1500">
        <v>23</v>
      </c>
      <c r="C1500">
        <v>230808</v>
      </c>
      <c r="D1500" s="47" t="s">
        <v>5827</v>
      </c>
      <c r="E1500" t="s">
        <v>67</v>
      </c>
      <c r="F1500" t="s">
        <v>2227</v>
      </c>
      <c r="G1500" t="s">
        <v>2985</v>
      </c>
      <c r="H1500" t="s">
        <v>70</v>
      </c>
      <c r="I1500" t="s">
        <v>2228</v>
      </c>
      <c r="J1500" t="s">
        <v>2986</v>
      </c>
      <c r="L1500" t="str">
        <f t="shared" si="23"/>
        <v>岩手県奥州市水沢日高小路</v>
      </c>
      <c r="M1500">
        <v>0</v>
      </c>
      <c r="N1500">
        <v>0</v>
      </c>
      <c r="O1500">
        <v>0</v>
      </c>
      <c r="P1500">
        <v>0</v>
      </c>
      <c r="Q1500">
        <v>0</v>
      </c>
      <c r="R1500">
        <v>0</v>
      </c>
    </row>
    <row r="1501" spans="1:18" x14ac:dyDescent="0.15">
      <c r="A1501">
        <v>3215</v>
      </c>
      <c r="B1501">
        <v>23</v>
      </c>
      <c r="C1501">
        <v>230806</v>
      </c>
      <c r="D1501" s="47" t="s">
        <v>5828</v>
      </c>
      <c r="E1501" t="s">
        <v>67</v>
      </c>
      <c r="F1501" t="s">
        <v>2227</v>
      </c>
      <c r="G1501" t="s">
        <v>2987</v>
      </c>
      <c r="H1501" t="s">
        <v>70</v>
      </c>
      <c r="I1501" t="s">
        <v>2228</v>
      </c>
      <c r="J1501" t="s">
        <v>2988</v>
      </c>
      <c r="L1501" t="str">
        <f t="shared" si="23"/>
        <v>岩手県奥州市水沢日高西</v>
      </c>
      <c r="M1501">
        <v>0</v>
      </c>
      <c r="N1501">
        <v>0</v>
      </c>
      <c r="O1501">
        <v>0</v>
      </c>
      <c r="P1501">
        <v>0</v>
      </c>
      <c r="Q1501">
        <v>0</v>
      </c>
      <c r="R1501">
        <v>0</v>
      </c>
    </row>
    <row r="1502" spans="1:18" x14ac:dyDescent="0.15">
      <c r="A1502">
        <v>3215</v>
      </c>
      <c r="B1502">
        <v>23</v>
      </c>
      <c r="C1502">
        <v>230016</v>
      </c>
      <c r="D1502" s="47" t="s">
        <v>5829</v>
      </c>
      <c r="E1502" t="s">
        <v>67</v>
      </c>
      <c r="F1502" t="s">
        <v>2227</v>
      </c>
      <c r="G1502" t="s">
        <v>2989</v>
      </c>
      <c r="H1502" t="s">
        <v>70</v>
      </c>
      <c r="I1502" t="s">
        <v>2228</v>
      </c>
      <c r="J1502" t="s">
        <v>2990</v>
      </c>
      <c r="L1502" t="str">
        <f t="shared" si="23"/>
        <v>岩手県奥州市水沢平沢</v>
      </c>
      <c r="M1502">
        <v>0</v>
      </c>
      <c r="N1502">
        <v>0</v>
      </c>
      <c r="O1502">
        <v>0</v>
      </c>
      <c r="P1502">
        <v>0</v>
      </c>
      <c r="Q1502">
        <v>0</v>
      </c>
      <c r="R1502">
        <v>0</v>
      </c>
    </row>
    <row r="1503" spans="1:18" x14ac:dyDescent="0.15">
      <c r="A1503">
        <v>3215</v>
      </c>
      <c r="B1503">
        <v>23</v>
      </c>
      <c r="C1503">
        <v>230072</v>
      </c>
      <c r="D1503" s="47" t="s">
        <v>5830</v>
      </c>
      <c r="E1503" t="s">
        <v>67</v>
      </c>
      <c r="F1503" t="s">
        <v>2227</v>
      </c>
      <c r="G1503" t="s">
        <v>2991</v>
      </c>
      <c r="H1503" t="s">
        <v>70</v>
      </c>
      <c r="I1503" t="s">
        <v>2228</v>
      </c>
      <c r="J1503" t="s">
        <v>2992</v>
      </c>
      <c r="L1503" t="str">
        <f t="shared" si="23"/>
        <v>岩手県奥州市水沢樋渡</v>
      </c>
      <c r="M1503">
        <v>0</v>
      </c>
      <c r="N1503">
        <v>0</v>
      </c>
      <c r="O1503">
        <v>0</v>
      </c>
      <c r="P1503">
        <v>0</v>
      </c>
      <c r="Q1503">
        <v>0</v>
      </c>
      <c r="R1503">
        <v>0</v>
      </c>
    </row>
    <row r="1504" spans="1:18" x14ac:dyDescent="0.15">
      <c r="A1504">
        <v>3215</v>
      </c>
      <c r="B1504">
        <v>23</v>
      </c>
      <c r="C1504">
        <v>230862</v>
      </c>
      <c r="D1504" s="47" t="s">
        <v>5831</v>
      </c>
      <c r="E1504" t="s">
        <v>67</v>
      </c>
      <c r="F1504" t="s">
        <v>2227</v>
      </c>
      <c r="G1504" t="s">
        <v>2993</v>
      </c>
      <c r="H1504" t="s">
        <v>70</v>
      </c>
      <c r="I1504" t="s">
        <v>2228</v>
      </c>
      <c r="J1504" t="s">
        <v>2994</v>
      </c>
      <c r="L1504" t="str">
        <f t="shared" si="23"/>
        <v>岩手県奥州市水沢福吉町</v>
      </c>
      <c r="M1504">
        <v>0</v>
      </c>
      <c r="N1504">
        <v>0</v>
      </c>
      <c r="O1504">
        <v>0</v>
      </c>
      <c r="P1504">
        <v>0</v>
      </c>
      <c r="Q1504">
        <v>0</v>
      </c>
      <c r="R1504">
        <v>0</v>
      </c>
    </row>
    <row r="1505" spans="1:18" x14ac:dyDescent="0.15">
      <c r="A1505">
        <v>3215</v>
      </c>
      <c r="B1505">
        <v>23</v>
      </c>
      <c r="C1505">
        <v>230814</v>
      </c>
      <c r="D1505" s="47" t="s">
        <v>5832</v>
      </c>
      <c r="E1505" t="s">
        <v>67</v>
      </c>
      <c r="F1505" t="s">
        <v>2227</v>
      </c>
      <c r="G1505" t="s">
        <v>2995</v>
      </c>
      <c r="H1505" t="s">
        <v>70</v>
      </c>
      <c r="I1505" t="s">
        <v>2228</v>
      </c>
      <c r="J1505" t="s">
        <v>2996</v>
      </c>
      <c r="L1505" t="str">
        <f t="shared" si="23"/>
        <v>岩手県奥州市水沢袋町</v>
      </c>
      <c r="M1505">
        <v>0</v>
      </c>
      <c r="N1505">
        <v>0</v>
      </c>
      <c r="O1505">
        <v>0</v>
      </c>
      <c r="P1505">
        <v>0</v>
      </c>
      <c r="Q1505">
        <v>0</v>
      </c>
      <c r="R1505">
        <v>0</v>
      </c>
    </row>
    <row r="1506" spans="1:18" x14ac:dyDescent="0.15">
      <c r="A1506">
        <v>3215</v>
      </c>
      <c r="B1506">
        <v>23</v>
      </c>
      <c r="C1506">
        <v>230882</v>
      </c>
      <c r="D1506" s="47" t="s">
        <v>5833</v>
      </c>
      <c r="E1506" t="s">
        <v>67</v>
      </c>
      <c r="F1506" t="s">
        <v>2227</v>
      </c>
      <c r="G1506" t="s">
        <v>2997</v>
      </c>
      <c r="H1506" t="s">
        <v>70</v>
      </c>
      <c r="I1506" t="s">
        <v>2228</v>
      </c>
      <c r="J1506" t="s">
        <v>2998</v>
      </c>
      <c r="L1506" t="str">
        <f t="shared" si="23"/>
        <v>岩手県奥州市水沢福原</v>
      </c>
      <c r="M1506">
        <v>0</v>
      </c>
      <c r="N1506">
        <v>0</v>
      </c>
      <c r="O1506">
        <v>0</v>
      </c>
      <c r="P1506">
        <v>0</v>
      </c>
      <c r="Q1506">
        <v>0</v>
      </c>
      <c r="R1506">
        <v>0</v>
      </c>
    </row>
    <row r="1507" spans="1:18" x14ac:dyDescent="0.15">
      <c r="A1507">
        <v>3215</v>
      </c>
      <c r="B1507">
        <v>23</v>
      </c>
      <c r="C1507">
        <v>230033</v>
      </c>
      <c r="D1507" s="47" t="s">
        <v>5834</v>
      </c>
      <c r="E1507" t="s">
        <v>67</v>
      </c>
      <c r="F1507" t="s">
        <v>2227</v>
      </c>
      <c r="G1507" t="s">
        <v>2999</v>
      </c>
      <c r="H1507" t="s">
        <v>70</v>
      </c>
      <c r="I1507" t="s">
        <v>2228</v>
      </c>
      <c r="J1507" t="s">
        <v>3000</v>
      </c>
      <c r="L1507" t="str">
        <f t="shared" si="23"/>
        <v>岩手県奥州市水沢不断町</v>
      </c>
      <c r="M1507">
        <v>0</v>
      </c>
      <c r="N1507">
        <v>0</v>
      </c>
      <c r="O1507">
        <v>0</v>
      </c>
      <c r="P1507">
        <v>0</v>
      </c>
      <c r="Q1507">
        <v>0</v>
      </c>
      <c r="R1507">
        <v>0</v>
      </c>
    </row>
    <row r="1508" spans="1:18" x14ac:dyDescent="0.15">
      <c r="A1508">
        <v>3215</v>
      </c>
      <c r="B1508">
        <v>23</v>
      </c>
      <c r="C1508">
        <v>230861</v>
      </c>
      <c r="D1508" s="47" t="s">
        <v>5835</v>
      </c>
      <c r="E1508" t="s">
        <v>67</v>
      </c>
      <c r="F1508" t="s">
        <v>2227</v>
      </c>
      <c r="G1508" t="s">
        <v>3001</v>
      </c>
      <c r="H1508" t="s">
        <v>70</v>
      </c>
      <c r="I1508" t="s">
        <v>2228</v>
      </c>
      <c r="J1508" t="s">
        <v>3002</v>
      </c>
      <c r="L1508" t="str">
        <f t="shared" si="23"/>
        <v>岩手県奥州市水沢星ガ丘町</v>
      </c>
      <c r="M1508">
        <v>0</v>
      </c>
      <c r="N1508">
        <v>0</v>
      </c>
      <c r="O1508">
        <v>0</v>
      </c>
      <c r="P1508">
        <v>0</v>
      </c>
      <c r="Q1508">
        <v>0</v>
      </c>
      <c r="R1508">
        <v>0</v>
      </c>
    </row>
    <row r="1509" spans="1:18" x14ac:dyDescent="0.15">
      <c r="A1509">
        <v>3215</v>
      </c>
      <c r="B1509">
        <v>23</v>
      </c>
      <c r="C1509">
        <v>230058</v>
      </c>
      <c r="D1509" s="47" t="s">
        <v>5836</v>
      </c>
      <c r="E1509" t="s">
        <v>67</v>
      </c>
      <c r="F1509" t="s">
        <v>2227</v>
      </c>
      <c r="G1509" t="s">
        <v>3003</v>
      </c>
      <c r="H1509" t="s">
        <v>70</v>
      </c>
      <c r="I1509" t="s">
        <v>2228</v>
      </c>
      <c r="J1509" t="s">
        <v>3004</v>
      </c>
      <c r="L1509" t="str">
        <f t="shared" si="23"/>
        <v>岩手県奥州市水沢堀ノ内</v>
      </c>
      <c r="M1509">
        <v>0</v>
      </c>
      <c r="N1509">
        <v>0</v>
      </c>
      <c r="O1509">
        <v>0</v>
      </c>
      <c r="P1509">
        <v>0</v>
      </c>
      <c r="Q1509">
        <v>0</v>
      </c>
      <c r="R1509">
        <v>0</v>
      </c>
    </row>
    <row r="1510" spans="1:18" x14ac:dyDescent="0.15">
      <c r="A1510">
        <v>3215</v>
      </c>
      <c r="B1510">
        <v>23</v>
      </c>
      <c r="C1510">
        <v>230066</v>
      </c>
      <c r="D1510" s="47" t="s">
        <v>5837</v>
      </c>
      <c r="E1510" t="s">
        <v>67</v>
      </c>
      <c r="F1510" t="s">
        <v>2227</v>
      </c>
      <c r="G1510" t="s">
        <v>3005</v>
      </c>
      <c r="H1510" t="s">
        <v>70</v>
      </c>
      <c r="I1510" t="s">
        <v>2228</v>
      </c>
      <c r="J1510" t="s">
        <v>3006</v>
      </c>
      <c r="L1510" t="str">
        <f t="shared" si="23"/>
        <v>岩手県奥州市水沢前田袋</v>
      </c>
      <c r="M1510">
        <v>0</v>
      </c>
      <c r="N1510">
        <v>0</v>
      </c>
      <c r="O1510">
        <v>0</v>
      </c>
      <c r="P1510">
        <v>0</v>
      </c>
      <c r="Q1510">
        <v>0</v>
      </c>
      <c r="R1510">
        <v>0</v>
      </c>
    </row>
    <row r="1511" spans="1:18" x14ac:dyDescent="0.15">
      <c r="A1511">
        <v>3215</v>
      </c>
      <c r="B1511">
        <v>23</v>
      </c>
      <c r="C1511">
        <v>230884</v>
      </c>
      <c r="D1511" s="47" t="s">
        <v>5838</v>
      </c>
      <c r="E1511" t="s">
        <v>67</v>
      </c>
      <c r="F1511" t="s">
        <v>2227</v>
      </c>
      <c r="G1511" t="s">
        <v>3007</v>
      </c>
      <c r="H1511" t="s">
        <v>70</v>
      </c>
      <c r="I1511" t="s">
        <v>2228</v>
      </c>
      <c r="J1511" t="s">
        <v>3008</v>
      </c>
      <c r="L1511" t="str">
        <f t="shared" si="23"/>
        <v>岩手県奥州市水沢前谷地</v>
      </c>
      <c r="M1511">
        <v>0</v>
      </c>
      <c r="N1511">
        <v>0</v>
      </c>
      <c r="O1511">
        <v>0</v>
      </c>
      <c r="P1511">
        <v>0</v>
      </c>
      <c r="Q1511">
        <v>0</v>
      </c>
      <c r="R1511">
        <v>0</v>
      </c>
    </row>
    <row r="1512" spans="1:18" x14ac:dyDescent="0.15">
      <c r="A1512">
        <v>3215</v>
      </c>
      <c r="B1512">
        <v>23</v>
      </c>
      <c r="C1512">
        <v>230883</v>
      </c>
      <c r="D1512" s="47" t="s">
        <v>5839</v>
      </c>
      <c r="E1512" t="s">
        <v>67</v>
      </c>
      <c r="F1512" t="s">
        <v>2227</v>
      </c>
      <c r="G1512" t="s">
        <v>3009</v>
      </c>
      <c r="H1512" t="s">
        <v>70</v>
      </c>
      <c r="I1512" t="s">
        <v>2228</v>
      </c>
      <c r="J1512" t="s">
        <v>3010</v>
      </c>
      <c r="L1512" t="str">
        <f t="shared" si="23"/>
        <v>岩手県奥州市水沢町裏</v>
      </c>
      <c r="M1512">
        <v>0</v>
      </c>
      <c r="N1512">
        <v>0</v>
      </c>
      <c r="O1512">
        <v>0</v>
      </c>
      <c r="P1512">
        <v>0</v>
      </c>
      <c r="Q1512">
        <v>0</v>
      </c>
      <c r="R1512">
        <v>0</v>
      </c>
    </row>
    <row r="1513" spans="1:18" x14ac:dyDescent="0.15">
      <c r="A1513">
        <v>3215</v>
      </c>
      <c r="B1513">
        <v>23</v>
      </c>
      <c r="C1513">
        <v>230093</v>
      </c>
      <c r="D1513" s="47" t="s">
        <v>5840</v>
      </c>
      <c r="E1513" t="s">
        <v>67</v>
      </c>
      <c r="F1513" t="s">
        <v>2227</v>
      </c>
      <c r="G1513" t="s">
        <v>3011</v>
      </c>
      <c r="H1513" t="s">
        <v>70</v>
      </c>
      <c r="I1513" t="s">
        <v>2228</v>
      </c>
      <c r="J1513" t="s">
        <v>3012</v>
      </c>
      <c r="L1513" t="str">
        <f t="shared" si="23"/>
        <v>岩手県奥州市水沢水神</v>
      </c>
      <c r="M1513">
        <v>0</v>
      </c>
      <c r="N1513">
        <v>0</v>
      </c>
      <c r="O1513">
        <v>0</v>
      </c>
      <c r="P1513">
        <v>0</v>
      </c>
      <c r="Q1513">
        <v>0</v>
      </c>
      <c r="R1513">
        <v>0</v>
      </c>
    </row>
    <row r="1514" spans="1:18" x14ac:dyDescent="0.15">
      <c r="A1514">
        <v>3215</v>
      </c>
      <c r="B1514">
        <v>23</v>
      </c>
      <c r="C1514">
        <v>230065</v>
      </c>
      <c r="D1514" s="47" t="s">
        <v>5841</v>
      </c>
      <c r="E1514" t="s">
        <v>67</v>
      </c>
      <c r="F1514" t="s">
        <v>2227</v>
      </c>
      <c r="G1514" t="s">
        <v>3013</v>
      </c>
      <c r="H1514" t="s">
        <v>70</v>
      </c>
      <c r="I1514" t="s">
        <v>2228</v>
      </c>
      <c r="J1514" t="s">
        <v>3014</v>
      </c>
      <c r="L1514" t="str">
        <f t="shared" si="23"/>
        <v>岩手県奥州市水沢水山</v>
      </c>
      <c r="M1514">
        <v>0</v>
      </c>
      <c r="N1514">
        <v>0</v>
      </c>
      <c r="O1514">
        <v>0</v>
      </c>
      <c r="P1514">
        <v>0</v>
      </c>
      <c r="Q1514">
        <v>0</v>
      </c>
      <c r="R1514">
        <v>0</v>
      </c>
    </row>
    <row r="1515" spans="1:18" x14ac:dyDescent="0.15">
      <c r="A1515">
        <v>3215</v>
      </c>
      <c r="B1515">
        <v>23</v>
      </c>
      <c r="C1515">
        <v>230043</v>
      </c>
      <c r="D1515" s="47" t="s">
        <v>5842</v>
      </c>
      <c r="E1515" t="s">
        <v>67</v>
      </c>
      <c r="F1515" t="s">
        <v>2227</v>
      </c>
      <c r="G1515" t="s">
        <v>3015</v>
      </c>
      <c r="H1515" t="s">
        <v>70</v>
      </c>
      <c r="I1515" t="s">
        <v>2228</v>
      </c>
      <c r="J1515" t="s">
        <v>3016</v>
      </c>
      <c r="L1515" t="str">
        <f t="shared" si="23"/>
        <v>岩手県奥州市水沢道合</v>
      </c>
      <c r="M1515">
        <v>0</v>
      </c>
      <c r="N1515">
        <v>0</v>
      </c>
      <c r="O1515">
        <v>0</v>
      </c>
      <c r="P1515">
        <v>0</v>
      </c>
      <c r="Q1515">
        <v>0</v>
      </c>
      <c r="R1515">
        <v>0</v>
      </c>
    </row>
    <row r="1516" spans="1:18" x14ac:dyDescent="0.15">
      <c r="A1516">
        <v>3215</v>
      </c>
      <c r="B1516">
        <v>23</v>
      </c>
      <c r="C1516">
        <v>230037</v>
      </c>
      <c r="D1516" s="47" t="s">
        <v>5843</v>
      </c>
      <c r="E1516" t="s">
        <v>67</v>
      </c>
      <c r="F1516" t="s">
        <v>2227</v>
      </c>
      <c r="G1516" t="s">
        <v>3017</v>
      </c>
      <c r="H1516" t="s">
        <v>70</v>
      </c>
      <c r="I1516" t="s">
        <v>2228</v>
      </c>
      <c r="J1516" t="s">
        <v>3018</v>
      </c>
      <c r="L1516" t="str">
        <f t="shared" si="23"/>
        <v>岩手県奥州市水沢南丑沢</v>
      </c>
      <c r="M1516">
        <v>0</v>
      </c>
      <c r="N1516">
        <v>0</v>
      </c>
      <c r="O1516">
        <v>0</v>
      </c>
      <c r="P1516">
        <v>0</v>
      </c>
      <c r="Q1516">
        <v>0</v>
      </c>
      <c r="R1516">
        <v>0</v>
      </c>
    </row>
    <row r="1517" spans="1:18" x14ac:dyDescent="0.15">
      <c r="A1517">
        <v>3215</v>
      </c>
      <c r="B1517">
        <v>23</v>
      </c>
      <c r="C1517">
        <v>230855</v>
      </c>
      <c r="D1517" s="47" t="s">
        <v>5844</v>
      </c>
      <c r="E1517" t="s">
        <v>67</v>
      </c>
      <c r="F1517" t="s">
        <v>2227</v>
      </c>
      <c r="G1517" t="s">
        <v>3019</v>
      </c>
      <c r="H1517" t="s">
        <v>70</v>
      </c>
      <c r="I1517" t="s">
        <v>2228</v>
      </c>
      <c r="J1517" t="s">
        <v>3020</v>
      </c>
      <c r="L1517" t="str">
        <f t="shared" si="23"/>
        <v>岩手県奥州市水沢南大鐘</v>
      </c>
      <c r="M1517">
        <v>0</v>
      </c>
      <c r="N1517">
        <v>0</v>
      </c>
      <c r="O1517">
        <v>0</v>
      </c>
      <c r="P1517">
        <v>0</v>
      </c>
      <c r="Q1517">
        <v>0</v>
      </c>
      <c r="R1517">
        <v>0</v>
      </c>
    </row>
    <row r="1518" spans="1:18" x14ac:dyDescent="0.15">
      <c r="A1518">
        <v>3215</v>
      </c>
      <c r="B1518">
        <v>23</v>
      </c>
      <c r="C1518">
        <v>230851</v>
      </c>
      <c r="D1518" s="47" t="s">
        <v>5845</v>
      </c>
      <c r="E1518" t="s">
        <v>67</v>
      </c>
      <c r="F1518" t="s">
        <v>2227</v>
      </c>
      <c r="G1518" t="s">
        <v>3021</v>
      </c>
      <c r="H1518" t="s">
        <v>70</v>
      </c>
      <c r="I1518" t="s">
        <v>2228</v>
      </c>
      <c r="J1518" t="s">
        <v>3022</v>
      </c>
      <c r="L1518" t="str">
        <f t="shared" si="23"/>
        <v>岩手県奥州市水沢南町</v>
      </c>
      <c r="M1518">
        <v>0</v>
      </c>
      <c r="N1518">
        <v>0</v>
      </c>
      <c r="O1518">
        <v>0</v>
      </c>
      <c r="P1518">
        <v>0</v>
      </c>
      <c r="Q1518">
        <v>0</v>
      </c>
      <c r="R1518">
        <v>0</v>
      </c>
    </row>
    <row r="1519" spans="1:18" x14ac:dyDescent="0.15">
      <c r="A1519">
        <v>3215</v>
      </c>
      <c r="B1519">
        <v>23</v>
      </c>
      <c r="C1519">
        <v>230886</v>
      </c>
      <c r="D1519" s="47" t="s">
        <v>5846</v>
      </c>
      <c r="E1519" t="s">
        <v>67</v>
      </c>
      <c r="F1519" t="s">
        <v>2227</v>
      </c>
      <c r="G1519" t="s">
        <v>3023</v>
      </c>
      <c r="H1519" t="s">
        <v>70</v>
      </c>
      <c r="I1519" t="s">
        <v>2228</v>
      </c>
      <c r="J1519" t="s">
        <v>3024</v>
      </c>
      <c r="L1519" t="str">
        <f t="shared" si="23"/>
        <v>岩手県奥州市水沢南矢中</v>
      </c>
      <c r="M1519">
        <v>0</v>
      </c>
      <c r="N1519">
        <v>0</v>
      </c>
      <c r="O1519">
        <v>0</v>
      </c>
      <c r="P1519">
        <v>0</v>
      </c>
      <c r="Q1519">
        <v>0</v>
      </c>
      <c r="R1519">
        <v>0</v>
      </c>
    </row>
    <row r="1520" spans="1:18" x14ac:dyDescent="0.15">
      <c r="A1520">
        <v>3215</v>
      </c>
      <c r="B1520">
        <v>23</v>
      </c>
      <c r="C1520">
        <v>230075</v>
      </c>
      <c r="D1520" s="47" t="s">
        <v>5847</v>
      </c>
      <c r="E1520" t="s">
        <v>67</v>
      </c>
      <c r="F1520" t="s">
        <v>2227</v>
      </c>
      <c r="G1520" t="s">
        <v>3025</v>
      </c>
      <c r="H1520" t="s">
        <v>70</v>
      </c>
      <c r="I1520" t="s">
        <v>2228</v>
      </c>
      <c r="J1520" t="s">
        <v>3026</v>
      </c>
      <c r="L1520" t="str">
        <f t="shared" si="23"/>
        <v>岩手県奥州市水沢水ノ口</v>
      </c>
      <c r="M1520">
        <v>0</v>
      </c>
      <c r="N1520">
        <v>0</v>
      </c>
      <c r="O1520">
        <v>0</v>
      </c>
      <c r="P1520">
        <v>0</v>
      </c>
      <c r="Q1520">
        <v>0</v>
      </c>
      <c r="R1520">
        <v>0</v>
      </c>
    </row>
    <row r="1521" spans="1:18" x14ac:dyDescent="0.15">
      <c r="A1521">
        <v>3215</v>
      </c>
      <c r="B1521">
        <v>23</v>
      </c>
      <c r="C1521">
        <v>230817</v>
      </c>
      <c r="D1521" s="47" t="s">
        <v>5848</v>
      </c>
      <c r="E1521" t="s">
        <v>67</v>
      </c>
      <c r="F1521" t="s">
        <v>2227</v>
      </c>
      <c r="G1521" t="s">
        <v>3027</v>
      </c>
      <c r="H1521" t="s">
        <v>70</v>
      </c>
      <c r="I1521" t="s">
        <v>2228</v>
      </c>
      <c r="J1521" t="s">
        <v>3028</v>
      </c>
      <c r="L1521" t="str">
        <f t="shared" si="23"/>
        <v>岩手県奥州市水沢宮下町</v>
      </c>
      <c r="M1521">
        <v>0</v>
      </c>
      <c r="N1521">
        <v>0</v>
      </c>
      <c r="O1521">
        <v>0</v>
      </c>
      <c r="P1521">
        <v>0</v>
      </c>
      <c r="Q1521">
        <v>0</v>
      </c>
      <c r="R1521">
        <v>0</v>
      </c>
    </row>
    <row r="1522" spans="1:18" x14ac:dyDescent="0.15">
      <c r="A1522">
        <v>3215</v>
      </c>
      <c r="B1522">
        <v>23</v>
      </c>
      <c r="C1522">
        <v>230874</v>
      </c>
      <c r="D1522" s="47" t="s">
        <v>5849</v>
      </c>
      <c r="E1522" t="s">
        <v>67</v>
      </c>
      <c r="F1522" t="s">
        <v>2227</v>
      </c>
      <c r="G1522" t="s">
        <v>3029</v>
      </c>
      <c r="H1522" t="s">
        <v>70</v>
      </c>
      <c r="I1522" t="s">
        <v>2228</v>
      </c>
      <c r="J1522" t="s">
        <v>3030</v>
      </c>
      <c r="L1522" t="str">
        <f t="shared" si="23"/>
        <v>岩手県奥州市水沢見分森</v>
      </c>
      <c r="M1522">
        <v>0</v>
      </c>
      <c r="N1522">
        <v>0</v>
      </c>
      <c r="O1522">
        <v>0</v>
      </c>
      <c r="P1522">
        <v>0</v>
      </c>
      <c r="Q1522">
        <v>0</v>
      </c>
      <c r="R1522">
        <v>0</v>
      </c>
    </row>
    <row r="1523" spans="1:18" x14ac:dyDescent="0.15">
      <c r="A1523">
        <v>3215</v>
      </c>
      <c r="B1523">
        <v>23</v>
      </c>
      <c r="C1523">
        <v>230096</v>
      </c>
      <c r="D1523" s="47" t="s">
        <v>5850</v>
      </c>
      <c r="E1523" t="s">
        <v>67</v>
      </c>
      <c r="F1523" t="s">
        <v>2227</v>
      </c>
      <c r="G1523" t="s">
        <v>3031</v>
      </c>
      <c r="H1523" t="s">
        <v>70</v>
      </c>
      <c r="I1523" t="s">
        <v>2228</v>
      </c>
      <c r="J1523" t="s">
        <v>3032</v>
      </c>
      <c r="L1523" t="str">
        <f t="shared" si="23"/>
        <v>岩手県奥州市水沢向田</v>
      </c>
      <c r="M1523">
        <v>0</v>
      </c>
      <c r="N1523">
        <v>0</v>
      </c>
      <c r="O1523">
        <v>0</v>
      </c>
      <c r="P1523">
        <v>0</v>
      </c>
      <c r="Q1523">
        <v>0</v>
      </c>
      <c r="R1523">
        <v>0</v>
      </c>
    </row>
    <row r="1524" spans="1:18" x14ac:dyDescent="0.15">
      <c r="A1524">
        <v>3215</v>
      </c>
      <c r="B1524">
        <v>23</v>
      </c>
      <c r="C1524">
        <v>230875</v>
      </c>
      <c r="D1524" s="47" t="s">
        <v>5851</v>
      </c>
      <c r="E1524" t="s">
        <v>67</v>
      </c>
      <c r="F1524" t="s">
        <v>2227</v>
      </c>
      <c r="G1524" t="s">
        <v>3033</v>
      </c>
      <c r="H1524" t="s">
        <v>70</v>
      </c>
      <c r="I1524" t="s">
        <v>2228</v>
      </c>
      <c r="J1524" t="s">
        <v>3034</v>
      </c>
      <c r="L1524" t="str">
        <f t="shared" si="23"/>
        <v>岩手県奥州市水沢森下</v>
      </c>
      <c r="M1524">
        <v>0</v>
      </c>
      <c r="N1524">
        <v>0</v>
      </c>
      <c r="O1524">
        <v>0</v>
      </c>
      <c r="P1524">
        <v>0</v>
      </c>
      <c r="Q1524">
        <v>0</v>
      </c>
      <c r="R1524">
        <v>0</v>
      </c>
    </row>
    <row r="1525" spans="1:18" x14ac:dyDescent="0.15">
      <c r="A1525">
        <v>3215</v>
      </c>
      <c r="B1525">
        <v>23</v>
      </c>
      <c r="C1525">
        <v>230086</v>
      </c>
      <c r="D1525" s="47" t="s">
        <v>5852</v>
      </c>
      <c r="E1525" t="s">
        <v>67</v>
      </c>
      <c r="F1525" t="s">
        <v>2227</v>
      </c>
      <c r="G1525" t="s">
        <v>3035</v>
      </c>
      <c r="H1525" t="s">
        <v>70</v>
      </c>
      <c r="I1525" t="s">
        <v>2228</v>
      </c>
      <c r="J1525" t="s">
        <v>3036</v>
      </c>
      <c r="L1525" t="str">
        <f t="shared" si="23"/>
        <v>岩手県奥州市水沢谷地中</v>
      </c>
      <c r="M1525">
        <v>0</v>
      </c>
      <c r="N1525">
        <v>0</v>
      </c>
      <c r="O1525">
        <v>0</v>
      </c>
      <c r="P1525">
        <v>0</v>
      </c>
      <c r="Q1525">
        <v>0</v>
      </c>
      <c r="R1525">
        <v>0</v>
      </c>
    </row>
    <row r="1526" spans="1:18" x14ac:dyDescent="0.15">
      <c r="A1526">
        <v>3215</v>
      </c>
      <c r="B1526">
        <v>23</v>
      </c>
      <c r="C1526">
        <v>230804</v>
      </c>
      <c r="D1526" s="47" t="s">
        <v>5853</v>
      </c>
      <c r="E1526" t="s">
        <v>67</v>
      </c>
      <c r="F1526" t="s">
        <v>2227</v>
      </c>
      <c r="G1526" t="s">
        <v>3037</v>
      </c>
      <c r="H1526" t="s">
        <v>70</v>
      </c>
      <c r="I1526" t="s">
        <v>2228</v>
      </c>
      <c r="J1526" t="s">
        <v>3038</v>
      </c>
      <c r="L1526" t="str">
        <f t="shared" si="23"/>
        <v>岩手県奥州市水沢谷地明円</v>
      </c>
      <c r="M1526">
        <v>0</v>
      </c>
      <c r="N1526">
        <v>0</v>
      </c>
      <c r="O1526">
        <v>0</v>
      </c>
      <c r="P1526">
        <v>0</v>
      </c>
      <c r="Q1526">
        <v>0</v>
      </c>
      <c r="R1526">
        <v>0</v>
      </c>
    </row>
    <row r="1527" spans="1:18" x14ac:dyDescent="0.15">
      <c r="A1527">
        <v>3215</v>
      </c>
      <c r="B1527">
        <v>23</v>
      </c>
      <c r="C1527">
        <v>230887</v>
      </c>
      <c r="D1527" s="47" t="s">
        <v>5854</v>
      </c>
      <c r="E1527" t="s">
        <v>67</v>
      </c>
      <c r="F1527" t="s">
        <v>2227</v>
      </c>
      <c r="G1527" t="s">
        <v>3039</v>
      </c>
      <c r="H1527" t="s">
        <v>70</v>
      </c>
      <c r="I1527" t="s">
        <v>2228</v>
      </c>
      <c r="J1527" t="s">
        <v>3040</v>
      </c>
      <c r="L1527" t="str">
        <f t="shared" si="23"/>
        <v>岩手県奥州市水沢矢中</v>
      </c>
      <c r="M1527">
        <v>0</v>
      </c>
      <c r="N1527">
        <v>0</v>
      </c>
      <c r="O1527">
        <v>0</v>
      </c>
      <c r="P1527">
        <v>0</v>
      </c>
      <c r="Q1527">
        <v>0</v>
      </c>
      <c r="R1527">
        <v>0</v>
      </c>
    </row>
    <row r="1528" spans="1:18" x14ac:dyDescent="0.15">
      <c r="A1528">
        <v>3215</v>
      </c>
      <c r="B1528">
        <v>23</v>
      </c>
      <c r="C1528">
        <v>230042</v>
      </c>
      <c r="D1528" s="47" t="s">
        <v>5855</v>
      </c>
      <c r="E1528" t="s">
        <v>67</v>
      </c>
      <c r="F1528" t="s">
        <v>2227</v>
      </c>
      <c r="G1528" t="s">
        <v>3041</v>
      </c>
      <c r="H1528" t="s">
        <v>70</v>
      </c>
      <c r="I1528" t="s">
        <v>2228</v>
      </c>
      <c r="J1528" t="s">
        <v>3042</v>
      </c>
      <c r="L1528" t="str">
        <f t="shared" si="23"/>
        <v>岩手県奥州市水沢柳町</v>
      </c>
      <c r="M1528">
        <v>0</v>
      </c>
      <c r="N1528">
        <v>0</v>
      </c>
      <c r="O1528">
        <v>0</v>
      </c>
      <c r="P1528">
        <v>0</v>
      </c>
      <c r="Q1528">
        <v>0</v>
      </c>
      <c r="R1528">
        <v>0</v>
      </c>
    </row>
    <row r="1529" spans="1:18" x14ac:dyDescent="0.15">
      <c r="A1529">
        <v>3215</v>
      </c>
      <c r="B1529">
        <v>23</v>
      </c>
      <c r="C1529">
        <v>230852</v>
      </c>
      <c r="D1529" s="47" t="s">
        <v>5856</v>
      </c>
      <c r="E1529" t="s">
        <v>67</v>
      </c>
      <c r="F1529" t="s">
        <v>2227</v>
      </c>
      <c r="G1529" t="s">
        <v>3043</v>
      </c>
      <c r="H1529" t="s">
        <v>70</v>
      </c>
      <c r="I1529" t="s">
        <v>2228</v>
      </c>
      <c r="J1529" t="s">
        <v>3044</v>
      </c>
      <c r="L1529" t="str">
        <f t="shared" si="23"/>
        <v>岩手県奥州市水沢山崎町</v>
      </c>
      <c r="M1529">
        <v>0</v>
      </c>
      <c r="N1529">
        <v>0</v>
      </c>
      <c r="O1529">
        <v>0</v>
      </c>
      <c r="P1529">
        <v>0</v>
      </c>
      <c r="Q1529">
        <v>0</v>
      </c>
      <c r="R1529">
        <v>0</v>
      </c>
    </row>
    <row r="1530" spans="1:18" x14ac:dyDescent="0.15">
      <c r="A1530">
        <v>3215</v>
      </c>
      <c r="B1530">
        <v>23</v>
      </c>
      <c r="C1530">
        <v>230801</v>
      </c>
      <c r="D1530" s="47" t="s">
        <v>5857</v>
      </c>
      <c r="E1530" t="s">
        <v>67</v>
      </c>
      <c r="F1530" t="s">
        <v>2227</v>
      </c>
      <c r="G1530" t="s">
        <v>3045</v>
      </c>
      <c r="H1530" t="s">
        <v>70</v>
      </c>
      <c r="I1530" t="s">
        <v>2228</v>
      </c>
      <c r="J1530" t="s">
        <v>3046</v>
      </c>
      <c r="L1530" t="str">
        <f t="shared" si="23"/>
        <v>岩手県奥州市水沢横町</v>
      </c>
      <c r="M1530">
        <v>0</v>
      </c>
      <c r="N1530">
        <v>0</v>
      </c>
      <c r="O1530">
        <v>0</v>
      </c>
      <c r="P1530">
        <v>0</v>
      </c>
      <c r="Q1530">
        <v>0</v>
      </c>
      <c r="R1530">
        <v>0</v>
      </c>
    </row>
    <row r="1531" spans="1:18" x14ac:dyDescent="0.15">
      <c r="A1531">
        <v>3215</v>
      </c>
      <c r="B1531">
        <v>23</v>
      </c>
      <c r="C1531">
        <v>230893</v>
      </c>
      <c r="D1531" s="47" t="s">
        <v>5858</v>
      </c>
      <c r="E1531" t="s">
        <v>67</v>
      </c>
      <c r="F1531" t="s">
        <v>2227</v>
      </c>
      <c r="G1531" t="s">
        <v>3047</v>
      </c>
      <c r="H1531" t="s">
        <v>70</v>
      </c>
      <c r="I1531" t="s">
        <v>2228</v>
      </c>
      <c r="J1531" t="s">
        <v>3048</v>
      </c>
      <c r="L1531" t="str">
        <f t="shared" si="23"/>
        <v>岩手県奥州市水沢蓬田</v>
      </c>
      <c r="M1531">
        <v>0</v>
      </c>
      <c r="N1531">
        <v>0</v>
      </c>
      <c r="O1531">
        <v>0</v>
      </c>
      <c r="P1531">
        <v>0</v>
      </c>
      <c r="Q1531">
        <v>0</v>
      </c>
      <c r="R1531">
        <v>0</v>
      </c>
    </row>
    <row r="1532" spans="1:18" x14ac:dyDescent="0.15">
      <c r="A1532">
        <v>3215</v>
      </c>
      <c r="B1532">
        <v>23</v>
      </c>
      <c r="C1532">
        <v>230864</v>
      </c>
      <c r="D1532" s="47" t="s">
        <v>5859</v>
      </c>
      <c r="E1532" t="s">
        <v>67</v>
      </c>
      <c r="F1532" t="s">
        <v>2227</v>
      </c>
      <c r="G1532" t="s">
        <v>3049</v>
      </c>
      <c r="H1532" t="s">
        <v>70</v>
      </c>
      <c r="I1532" t="s">
        <v>2228</v>
      </c>
      <c r="J1532" t="s">
        <v>3050</v>
      </c>
      <c r="L1532" t="str">
        <f t="shared" si="23"/>
        <v>岩手県奥州市水沢龍ヶ馬場</v>
      </c>
      <c r="M1532">
        <v>0</v>
      </c>
      <c r="N1532">
        <v>0</v>
      </c>
      <c r="O1532">
        <v>0</v>
      </c>
      <c r="P1532">
        <v>0</v>
      </c>
      <c r="Q1532">
        <v>0</v>
      </c>
      <c r="R1532">
        <v>0</v>
      </c>
    </row>
    <row r="1533" spans="1:18" x14ac:dyDescent="0.15">
      <c r="A1533">
        <v>3216</v>
      </c>
      <c r="B1533">
        <v>2006</v>
      </c>
      <c r="C1533">
        <v>200600</v>
      </c>
      <c r="D1533" s="47" t="s">
        <v>5860</v>
      </c>
      <c r="E1533" t="s">
        <v>67</v>
      </c>
      <c r="F1533" t="s">
        <v>3051</v>
      </c>
      <c r="G1533" t="s">
        <v>69</v>
      </c>
      <c r="H1533" t="s">
        <v>70</v>
      </c>
      <c r="I1533" t="s">
        <v>3052</v>
      </c>
      <c r="L1533" t="str">
        <f t="shared" si="23"/>
        <v>岩手県滝沢市</v>
      </c>
      <c r="M1533">
        <v>0</v>
      </c>
      <c r="N1533">
        <v>0</v>
      </c>
      <c r="O1533">
        <v>0</v>
      </c>
      <c r="P1533">
        <v>0</v>
      </c>
      <c r="Q1533">
        <v>0</v>
      </c>
      <c r="R1533">
        <v>0</v>
      </c>
    </row>
    <row r="1534" spans="1:18" x14ac:dyDescent="0.15">
      <c r="A1534">
        <v>3216</v>
      </c>
      <c r="B1534">
        <v>2006</v>
      </c>
      <c r="C1534">
        <v>200633</v>
      </c>
      <c r="D1534" s="47" t="s">
        <v>5861</v>
      </c>
      <c r="E1534" t="s">
        <v>67</v>
      </c>
      <c r="F1534" t="s">
        <v>3051</v>
      </c>
      <c r="G1534" t="s">
        <v>3053</v>
      </c>
      <c r="H1534" t="s">
        <v>70</v>
      </c>
      <c r="I1534" t="s">
        <v>3052</v>
      </c>
      <c r="J1534" t="s">
        <v>3054</v>
      </c>
      <c r="L1534" t="str">
        <f t="shared" si="23"/>
        <v>岩手県滝沢市穴口</v>
      </c>
      <c r="M1534">
        <v>0</v>
      </c>
      <c r="N1534">
        <v>0</v>
      </c>
      <c r="O1534">
        <v>0</v>
      </c>
      <c r="P1534">
        <v>0</v>
      </c>
      <c r="Q1534">
        <v>0</v>
      </c>
      <c r="R1534">
        <v>0</v>
      </c>
    </row>
    <row r="1535" spans="1:18" x14ac:dyDescent="0.15">
      <c r="A1535">
        <v>3216</v>
      </c>
      <c r="B1535">
        <v>2006</v>
      </c>
      <c r="C1535">
        <v>200604</v>
      </c>
      <c r="D1535" s="47" t="s">
        <v>5862</v>
      </c>
      <c r="E1535" t="s">
        <v>67</v>
      </c>
      <c r="F1535" t="s">
        <v>3051</v>
      </c>
      <c r="G1535" t="s">
        <v>3055</v>
      </c>
      <c r="H1535" t="s">
        <v>70</v>
      </c>
      <c r="I1535" t="s">
        <v>3052</v>
      </c>
      <c r="J1535" t="s">
        <v>3056</v>
      </c>
      <c r="L1535" t="str">
        <f t="shared" si="23"/>
        <v>岩手県滝沢市一本木</v>
      </c>
      <c r="M1535">
        <v>0</v>
      </c>
      <c r="N1535">
        <v>0</v>
      </c>
      <c r="O1535">
        <v>0</v>
      </c>
      <c r="P1535">
        <v>0</v>
      </c>
      <c r="Q1535">
        <v>0</v>
      </c>
      <c r="R1535">
        <v>0</v>
      </c>
    </row>
    <row r="1536" spans="1:18" x14ac:dyDescent="0.15">
      <c r="A1536">
        <v>3216</v>
      </c>
      <c r="B1536">
        <v>2006</v>
      </c>
      <c r="C1536">
        <v>200618</v>
      </c>
      <c r="D1536" s="47" t="s">
        <v>5863</v>
      </c>
      <c r="E1536" t="s">
        <v>67</v>
      </c>
      <c r="F1536" t="s">
        <v>3051</v>
      </c>
      <c r="G1536" t="s">
        <v>3057</v>
      </c>
      <c r="H1536" t="s">
        <v>70</v>
      </c>
      <c r="I1536" t="s">
        <v>3052</v>
      </c>
      <c r="J1536" t="s">
        <v>3058</v>
      </c>
      <c r="L1536" t="str">
        <f t="shared" si="23"/>
        <v>岩手県滝沢市岩手山</v>
      </c>
      <c r="M1536">
        <v>0</v>
      </c>
      <c r="N1536">
        <v>0</v>
      </c>
      <c r="O1536">
        <v>0</v>
      </c>
      <c r="P1536">
        <v>0</v>
      </c>
      <c r="Q1536">
        <v>0</v>
      </c>
      <c r="R1536">
        <v>0</v>
      </c>
    </row>
    <row r="1537" spans="1:18" x14ac:dyDescent="0.15">
      <c r="A1537">
        <v>3216</v>
      </c>
      <c r="B1537">
        <v>2006</v>
      </c>
      <c r="C1537">
        <v>200685</v>
      </c>
      <c r="D1537" s="47" t="s">
        <v>5864</v>
      </c>
      <c r="E1537" t="s">
        <v>67</v>
      </c>
      <c r="F1537" t="s">
        <v>3051</v>
      </c>
      <c r="G1537" t="s">
        <v>3059</v>
      </c>
      <c r="H1537" t="s">
        <v>70</v>
      </c>
      <c r="I1537" t="s">
        <v>3052</v>
      </c>
      <c r="J1537" t="s">
        <v>3060</v>
      </c>
      <c r="L1537" t="str">
        <f t="shared" si="23"/>
        <v>岩手県滝沢市鵜飼安達</v>
      </c>
      <c r="M1537">
        <v>0</v>
      </c>
      <c r="N1537">
        <v>0</v>
      </c>
      <c r="O1537">
        <v>0</v>
      </c>
      <c r="P1537">
        <v>0</v>
      </c>
      <c r="Q1537">
        <v>0</v>
      </c>
      <c r="R1537">
        <v>0</v>
      </c>
    </row>
    <row r="1538" spans="1:18" x14ac:dyDescent="0.15">
      <c r="A1538">
        <v>3216</v>
      </c>
      <c r="B1538">
        <v>2006</v>
      </c>
      <c r="C1538">
        <v>200673</v>
      </c>
      <c r="D1538" s="47" t="s">
        <v>5865</v>
      </c>
      <c r="E1538" t="s">
        <v>67</v>
      </c>
      <c r="F1538" t="s">
        <v>3051</v>
      </c>
      <c r="G1538" t="s">
        <v>3061</v>
      </c>
      <c r="H1538" t="s">
        <v>70</v>
      </c>
      <c r="I1538" t="s">
        <v>3052</v>
      </c>
      <c r="J1538" t="s">
        <v>3062</v>
      </c>
      <c r="L1538" t="str">
        <f t="shared" si="23"/>
        <v>岩手県滝沢市鵜飼石留</v>
      </c>
      <c r="M1538">
        <v>0</v>
      </c>
      <c r="N1538">
        <v>0</v>
      </c>
      <c r="O1538">
        <v>0</v>
      </c>
      <c r="P1538">
        <v>0</v>
      </c>
      <c r="Q1538">
        <v>0</v>
      </c>
      <c r="R1538">
        <v>0</v>
      </c>
    </row>
    <row r="1539" spans="1:18" x14ac:dyDescent="0.15">
      <c r="A1539">
        <v>3216</v>
      </c>
      <c r="B1539">
        <v>2006</v>
      </c>
      <c r="C1539">
        <v>200681</v>
      </c>
      <c r="D1539" s="47" t="s">
        <v>5866</v>
      </c>
      <c r="E1539" t="s">
        <v>67</v>
      </c>
      <c r="F1539" t="s">
        <v>3051</v>
      </c>
      <c r="G1539" t="s">
        <v>3063</v>
      </c>
      <c r="H1539" t="s">
        <v>70</v>
      </c>
      <c r="I1539" t="s">
        <v>3052</v>
      </c>
      <c r="J1539" t="s">
        <v>3064</v>
      </c>
      <c r="L1539" t="str">
        <f t="shared" ref="L1539:L1602" si="24">H1539&amp;I1539&amp;J1539</f>
        <v>岩手県滝沢市鵜飼姥屋敷</v>
      </c>
      <c r="M1539">
        <v>0</v>
      </c>
      <c r="N1539">
        <v>0</v>
      </c>
      <c r="O1539">
        <v>0</v>
      </c>
      <c r="P1539">
        <v>0</v>
      </c>
      <c r="Q1539">
        <v>0</v>
      </c>
      <c r="R1539">
        <v>0</v>
      </c>
    </row>
    <row r="1540" spans="1:18" x14ac:dyDescent="0.15">
      <c r="A1540">
        <v>3216</v>
      </c>
      <c r="B1540">
        <v>2006</v>
      </c>
      <c r="C1540">
        <v>200662</v>
      </c>
      <c r="D1540" s="47" t="s">
        <v>5867</v>
      </c>
      <c r="E1540" t="s">
        <v>67</v>
      </c>
      <c r="F1540" t="s">
        <v>3051</v>
      </c>
      <c r="G1540" t="s">
        <v>3065</v>
      </c>
      <c r="H1540" t="s">
        <v>70</v>
      </c>
      <c r="I1540" t="s">
        <v>3052</v>
      </c>
      <c r="J1540" t="s">
        <v>3066</v>
      </c>
      <c r="L1540" t="str">
        <f t="shared" si="24"/>
        <v>岩手県滝沢市鵜飼大緩</v>
      </c>
      <c r="M1540">
        <v>0</v>
      </c>
      <c r="N1540">
        <v>0</v>
      </c>
      <c r="O1540">
        <v>0</v>
      </c>
      <c r="P1540">
        <v>0</v>
      </c>
      <c r="Q1540">
        <v>0</v>
      </c>
      <c r="R1540">
        <v>0</v>
      </c>
    </row>
    <row r="1541" spans="1:18" x14ac:dyDescent="0.15">
      <c r="A1541">
        <v>3216</v>
      </c>
      <c r="B1541">
        <v>2006</v>
      </c>
      <c r="C1541">
        <v>200686</v>
      </c>
      <c r="D1541" s="47" t="s">
        <v>5868</v>
      </c>
      <c r="E1541" t="s">
        <v>67</v>
      </c>
      <c r="F1541" t="s">
        <v>3051</v>
      </c>
      <c r="G1541" t="s">
        <v>3067</v>
      </c>
      <c r="H1541" t="s">
        <v>70</v>
      </c>
      <c r="I1541" t="s">
        <v>3052</v>
      </c>
      <c r="J1541" t="s">
        <v>3068</v>
      </c>
      <c r="L1541" t="str">
        <f t="shared" si="24"/>
        <v>岩手県滝沢市鵜飼鬼越</v>
      </c>
      <c r="M1541">
        <v>0</v>
      </c>
      <c r="N1541">
        <v>0</v>
      </c>
      <c r="O1541">
        <v>0</v>
      </c>
      <c r="P1541">
        <v>0</v>
      </c>
      <c r="Q1541">
        <v>0</v>
      </c>
      <c r="R1541">
        <v>0</v>
      </c>
    </row>
    <row r="1542" spans="1:18" x14ac:dyDescent="0.15">
      <c r="A1542">
        <v>3216</v>
      </c>
      <c r="B1542">
        <v>2006</v>
      </c>
      <c r="C1542">
        <v>200655</v>
      </c>
      <c r="D1542" s="47" t="s">
        <v>5869</v>
      </c>
      <c r="E1542" t="s">
        <v>67</v>
      </c>
      <c r="F1542" t="s">
        <v>3051</v>
      </c>
      <c r="G1542" t="s">
        <v>3069</v>
      </c>
      <c r="H1542" t="s">
        <v>70</v>
      </c>
      <c r="I1542" t="s">
        <v>3052</v>
      </c>
      <c r="J1542" t="s">
        <v>3070</v>
      </c>
      <c r="L1542" t="str">
        <f t="shared" si="24"/>
        <v>岩手県滝沢市鵜飼御庭田</v>
      </c>
      <c r="M1542">
        <v>0</v>
      </c>
      <c r="N1542">
        <v>0</v>
      </c>
      <c r="O1542">
        <v>0</v>
      </c>
      <c r="P1542">
        <v>0</v>
      </c>
      <c r="Q1542">
        <v>0</v>
      </c>
      <c r="R1542">
        <v>0</v>
      </c>
    </row>
    <row r="1543" spans="1:18" x14ac:dyDescent="0.15">
      <c r="A1543">
        <v>3216</v>
      </c>
      <c r="B1543">
        <v>2006</v>
      </c>
      <c r="C1543">
        <v>200657</v>
      </c>
      <c r="D1543" s="47" t="s">
        <v>5870</v>
      </c>
      <c r="E1543" t="s">
        <v>67</v>
      </c>
      <c r="F1543" t="s">
        <v>3051</v>
      </c>
      <c r="G1543" t="s">
        <v>3071</v>
      </c>
      <c r="H1543" t="s">
        <v>70</v>
      </c>
      <c r="I1543" t="s">
        <v>3052</v>
      </c>
      <c r="J1543" t="s">
        <v>3072</v>
      </c>
      <c r="L1543" t="str">
        <f t="shared" si="24"/>
        <v>岩手県滝沢市鵜飼鰍森</v>
      </c>
      <c r="M1543">
        <v>0</v>
      </c>
      <c r="N1543">
        <v>0</v>
      </c>
      <c r="O1543">
        <v>0</v>
      </c>
      <c r="P1543">
        <v>0</v>
      </c>
      <c r="Q1543">
        <v>0</v>
      </c>
      <c r="R1543">
        <v>0</v>
      </c>
    </row>
    <row r="1544" spans="1:18" x14ac:dyDescent="0.15">
      <c r="A1544">
        <v>3216</v>
      </c>
      <c r="B1544">
        <v>2006</v>
      </c>
      <c r="C1544">
        <v>200671</v>
      </c>
      <c r="D1544" s="47" t="s">
        <v>5871</v>
      </c>
      <c r="E1544" t="s">
        <v>67</v>
      </c>
      <c r="F1544" t="s">
        <v>3051</v>
      </c>
      <c r="G1544" t="s">
        <v>3073</v>
      </c>
      <c r="H1544" t="s">
        <v>70</v>
      </c>
      <c r="I1544" t="s">
        <v>3052</v>
      </c>
      <c r="J1544" t="s">
        <v>3074</v>
      </c>
      <c r="L1544" t="str">
        <f t="shared" si="24"/>
        <v>岩手県滝沢市鵜飼上高柳</v>
      </c>
      <c r="M1544">
        <v>0</v>
      </c>
      <c r="N1544">
        <v>0</v>
      </c>
      <c r="O1544">
        <v>0</v>
      </c>
      <c r="P1544">
        <v>0</v>
      </c>
      <c r="Q1544">
        <v>0</v>
      </c>
      <c r="R1544">
        <v>0</v>
      </c>
    </row>
    <row r="1545" spans="1:18" x14ac:dyDescent="0.15">
      <c r="A1545">
        <v>3216</v>
      </c>
      <c r="B1545">
        <v>2006</v>
      </c>
      <c r="C1545">
        <v>200656</v>
      </c>
      <c r="D1545" s="47" t="s">
        <v>5872</v>
      </c>
      <c r="E1545" t="s">
        <v>67</v>
      </c>
      <c r="F1545" t="s">
        <v>3051</v>
      </c>
      <c r="G1545" t="s">
        <v>3075</v>
      </c>
      <c r="H1545" t="s">
        <v>70</v>
      </c>
      <c r="I1545" t="s">
        <v>3052</v>
      </c>
      <c r="J1545" t="s">
        <v>3076</v>
      </c>
      <c r="L1545" t="str">
        <f t="shared" si="24"/>
        <v>岩手県滝沢市鵜飼上山</v>
      </c>
      <c r="M1545">
        <v>0</v>
      </c>
      <c r="N1545">
        <v>0</v>
      </c>
      <c r="O1545">
        <v>0</v>
      </c>
      <c r="P1545">
        <v>0</v>
      </c>
      <c r="Q1545">
        <v>0</v>
      </c>
      <c r="R1545">
        <v>0</v>
      </c>
    </row>
    <row r="1546" spans="1:18" x14ac:dyDescent="0.15">
      <c r="A1546">
        <v>3216</v>
      </c>
      <c r="B1546">
        <v>2006</v>
      </c>
      <c r="C1546">
        <v>200688</v>
      </c>
      <c r="D1546" s="47" t="s">
        <v>5873</v>
      </c>
      <c r="E1546" t="s">
        <v>67</v>
      </c>
      <c r="F1546" t="s">
        <v>3051</v>
      </c>
      <c r="G1546" t="s">
        <v>3077</v>
      </c>
      <c r="H1546" t="s">
        <v>70</v>
      </c>
      <c r="I1546" t="s">
        <v>3052</v>
      </c>
      <c r="J1546" t="s">
        <v>3078</v>
      </c>
      <c r="L1546" t="str">
        <f t="shared" si="24"/>
        <v>岩手県滝沢市鵜飼上前田</v>
      </c>
      <c r="M1546">
        <v>0</v>
      </c>
      <c r="N1546">
        <v>0</v>
      </c>
      <c r="O1546">
        <v>0</v>
      </c>
      <c r="P1546">
        <v>0</v>
      </c>
      <c r="Q1546">
        <v>0</v>
      </c>
      <c r="R1546">
        <v>0</v>
      </c>
    </row>
    <row r="1547" spans="1:18" x14ac:dyDescent="0.15">
      <c r="A1547">
        <v>3216</v>
      </c>
      <c r="B1547">
        <v>2006</v>
      </c>
      <c r="C1547">
        <v>200668</v>
      </c>
      <c r="D1547" s="47" t="s">
        <v>5874</v>
      </c>
      <c r="E1547" t="s">
        <v>67</v>
      </c>
      <c r="F1547" t="s">
        <v>3051</v>
      </c>
      <c r="G1547" t="s">
        <v>3079</v>
      </c>
      <c r="H1547" t="s">
        <v>70</v>
      </c>
      <c r="I1547" t="s">
        <v>3052</v>
      </c>
      <c r="J1547" t="s">
        <v>3080</v>
      </c>
      <c r="L1547" t="str">
        <f t="shared" si="24"/>
        <v>岩手県滝沢市鵜飼狐洞</v>
      </c>
      <c r="M1547">
        <v>0</v>
      </c>
      <c r="N1547">
        <v>0</v>
      </c>
      <c r="O1547">
        <v>0</v>
      </c>
      <c r="P1547">
        <v>0</v>
      </c>
      <c r="Q1547">
        <v>0</v>
      </c>
      <c r="R1547">
        <v>0</v>
      </c>
    </row>
    <row r="1548" spans="1:18" x14ac:dyDescent="0.15">
      <c r="A1548">
        <v>3216</v>
      </c>
      <c r="B1548">
        <v>2006</v>
      </c>
      <c r="C1548">
        <v>200664</v>
      </c>
      <c r="D1548" s="47" t="s">
        <v>5875</v>
      </c>
      <c r="E1548" t="s">
        <v>67</v>
      </c>
      <c r="F1548" t="s">
        <v>3051</v>
      </c>
      <c r="G1548" t="s">
        <v>3081</v>
      </c>
      <c r="H1548" t="s">
        <v>70</v>
      </c>
      <c r="I1548" t="s">
        <v>3052</v>
      </c>
      <c r="J1548" t="s">
        <v>3082</v>
      </c>
      <c r="L1548" t="str">
        <f t="shared" si="24"/>
        <v>岩手県滝沢市鵜飼笹森</v>
      </c>
      <c r="M1548">
        <v>0</v>
      </c>
      <c r="N1548">
        <v>0</v>
      </c>
      <c r="O1548">
        <v>0</v>
      </c>
      <c r="P1548">
        <v>0</v>
      </c>
      <c r="Q1548">
        <v>0</v>
      </c>
      <c r="R1548">
        <v>0</v>
      </c>
    </row>
    <row r="1549" spans="1:18" x14ac:dyDescent="0.15">
      <c r="A1549">
        <v>3216</v>
      </c>
      <c r="B1549">
        <v>2006</v>
      </c>
      <c r="C1549">
        <v>200658</v>
      </c>
      <c r="D1549" s="47" t="s">
        <v>5876</v>
      </c>
      <c r="E1549" t="s">
        <v>67</v>
      </c>
      <c r="F1549" t="s">
        <v>3051</v>
      </c>
      <c r="G1549" t="s">
        <v>3083</v>
      </c>
      <c r="H1549" t="s">
        <v>70</v>
      </c>
      <c r="I1549" t="s">
        <v>3052</v>
      </c>
      <c r="J1549" t="s">
        <v>3084</v>
      </c>
      <c r="L1549" t="str">
        <f t="shared" si="24"/>
        <v>岩手県滝沢市鵜飼清水沢</v>
      </c>
      <c r="M1549">
        <v>0</v>
      </c>
      <c r="N1549">
        <v>0</v>
      </c>
      <c r="O1549">
        <v>0</v>
      </c>
      <c r="P1549">
        <v>0</v>
      </c>
      <c r="Q1549">
        <v>0</v>
      </c>
      <c r="R1549">
        <v>0</v>
      </c>
    </row>
    <row r="1550" spans="1:18" x14ac:dyDescent="0.15">
      <c r="A1550">
        <v>3216</v>
      </c>
      <c r="B1550">
        <v>2006</v>
      </c>
      <c r="C1550">
        <v>200672</v>
      </c>
      <c r="D1550" s="47" t="s">
        <v>5877</v>
      </c>
      <c r="E1550" t="s">
        <v>67</v>
      </c>
      <c r="F1550" t="s">
        <v>3051</v>
      </c>
      <c r="G1550" t="s">
        <v>3085</v>
      </c>
      <c r="H1550" t="s">
        <v>70</v>
      </c>
      <c r="I1550" t="s">
        <v>3052</v>
      </c>
      <c r="J1550" t="s">
        <v>3086</v>
      </c>
      <c r="L1550" t="str">
        <f t="shared" si="24"/>
        <v>岩手県滝沢市鵜飼下高柳</v>
      </c>
      <c r="M1550">
        <v>0</v>
      </c>
      <c r="N1550">
        <v>0</v>
      </c>
      <c r="O1550">
        <v>0</v>
      </c>
      <c r="P1550">
        <v>0</v>
      </c>
      <c r="Q1550">
        <v>0</v>
      </c>
      <c r="R1550">
        <v>0</v>
      </c>
    </row>
    <row r="1551" spans="1:18" x14ac:dyDescent="0.15">
      <c r="A1551">
        <v>3216</v>
      </c>
      <c r="B1551">
        <v>2006</v>
      </c>
      <c r="C1551">
        <v>200661</v>
      </c>
      <c r="D1551" s="47" t="s">
        <v>5878</v>
      </c>
      <c r="E1551" t="s">
        <v>67</v>
      </c>
      <c r="F1551" t="s">
        <v>3051</v>
      </c>
      <c r="G1551" t="s">
        <v>3087</v>
      </c>
      <c r="H1551" t="s">
        <v>70</v>
      </c>
      <c r="I1551" t="s">
        <v>3052</v>
      </c>
      <c r="J1551" t="s">
        <v>3088</v>
      </c>
      <c r="L1551" t="str">
        <f t="shared" si="24"/>
        <v>岩手県滝沢市鵜飼白石</v>
      </c>
      <c r="M1551">
        <v>0</v>
      </c>
      <c r="N1551">
        <v>0</v>
      </c>
      <c r="O1551">
        <v>0</v>
      </c>
      <c r="P1551">
        <v>0</v>
      </c>
      <c r="Q1551">
        <v>0</v>
      </c>
      <c r="R1551">
        <v>0</v>
      </c>
    </row>
    <row r="1552" spans="1:18" x14ac:dyDescent="0.15">
      <c r="A1552">
        <v>3216</v>
      </c>
      <c r="B1552">
        <v>2006</v>
      </c>
      <c r="C1552">
        <v>200666</v>
      </c>
      <c r="D1552" s="47" t="s">
        <v>5879</v>
      </c>
      <c r="E1552" t="s">
        <v>67</v>
      </c>
      <c r="F1552" t="s">
        <v>3051</v>
      </c>
      <c r="G1552" t="s">
        <v>3089</v>
      </c>
      <c r="H1552" t="s">
        <v>70</v>
      </c>
      <c r="I1552" t="s">
        <v>3052</v>
      </c>
      <c r="J1552" t="s">
        <v>3090</v>
      </c>
      <c r="L1552" t="str">
        <f t="shared" si="24"/>
        <v>岩手県滝沢市鵜飼先古川</v>
      </c>
      <c r="M1552">
        <v>0</v>
      </c>
      <c r="N1552">
        <v>0</v>
      </c>
      <c r="O1552">
        <v>0</v>
      </c>
      <c r="P1552">
        <v>0</v>
      </c>
      <c r="Q1552">
        <v>0</v>
      </c>
      <c r="R1552">
        <v>0</v>
      </c>
    </row>
    <row r="1553" spans="1:18" x14ac:dyDescent="0.15">
      <c r="A1553">
        <v>3216</v>
      </c>
      <c r="B1553">
        <v>2006</v>
      </c>
      <c r="C1553">
        <v>200659</v>
      </c>
      <c r="D1553" s="47" t="s">
        <v>5880</v>
      </c>
      <c r="E1553" t="s">
        <v>67</v>
      </c>
      <c r="F1553" t="s">
        <v>3051</v>
      </c>
      <c r="G1553" t="s">
        <v>3091</v>
      </c>
      <c r="H1553" t="s">
        <v>70</v>
      </c>
      <c r="I1553" t="s">
        <v>3052</v>
      </c>
      <c r="J1553" t="s">
        <v>3092</v>
      </c>
      <c r="L1553" t="str">
        <f t="shared" si="24"/>
        <v>岩手県滝沢市鵜飼外久保</v>
      </c>
      <c r="M1553">
        <v>0</v>
      </c>
      <c r="N1553">
        <v>0</v>
      </c>
      <c r="O1553">
        <v>0</v>
      </c>
      <c r="P1553">
        <v>0</v>
      </c>
      <c r="Q1553">
        <v>0</v>
      </c>
      <c r="R1553">
        <v>0</v>
      </c>
    </row>
    <row r="1554" spans="1:18" x14ac:dyDescent="0.15">
      <c r="A1554">
        <v>3216</v>
      </c>
      <c r="B1554">
        <v>2006</v>
      </c>
      <c r="C1554">
        <v>200674</v>
      </c>
      <c r="D1554" s="47" t="s">
        <v>5881</v>
      </c>
      <c r="E1554" t="s">
        <v>67</v>
      </c>
      <c r="F1554" t="s">
        <v>3051</v>
      </c>
      <c r="G1554" t="s">
        <v>3093</v>
      </c>
      <c r="H1554" t="s">
        <v>70</v>
      </c>
      <c r="I1554" t="s">
        <v>3052</v>
      </c>
      <c r="J1554" t="s">
        <v>3094</v>
      </c>
      <c r="L1554" t="str">
        <f t="shared" si="24"/>
        <v>岩手県滝沢市鵜飼高柳</v>
      </c>
      <c r="M1554">
        <v>0</v>
      </c>
      <c r="N1554">
        <v>0</v>
      </c>
      <c r="O1554">
        <v>0</v>
      </c>
      <c r="P1554">
        <v>0</v>
      </c>
      <c r="Q1554">
        <v>0</v>
      </c>
      <c r="R1554">
        <v>0</v>
      </c>
    </row>
    <row r="1555" spans="1:18" x14ac:dyDescent="0.15">
      <c r="A1555">
        <v>3216</v>
      </c>
      <c r="B1555">
        <v>2006</v>
      </c>
      <c r="C1555">
        <v>200675</v>
      </c>
      <c r="D1555" s="47" t="s">
        <v>5882</v>
      </c>
      <c r="E1555" t="s">
        <v>67</v>
      </c>
      <c r="F1555" t="s">
        <v>3051</v>
      </c>
      <c r="G1555" t="s">
        <v>3095</v>
      </c>
      <c r="H1555" t="s">
        <v>70</v>
      </c>
      <c r="I1555" t="s">
        <v>3052</v>
      </c>
      <c r="J1555" t="s">
        <v>3096</v>
      </c>
      <c r="L1555" t="str">
        <f t="shared" si="24"/>
        <v>岩手県滝沢市鵜飼滝向</v>
      </c>
      <c r="M1555">
        <v>0</v>
      </c>
      <c r="N1555">
        <v>0</v>
      </c>
      <c r="O1555">
        <v>0</v>
      </c>
      <c r="P1555">
        <v>0</v>
      </c>
      <c r="Q1555">
        <v>0</v>
      </c>
      <c r="R1555">
        <v>0</v>
      </c>
    </row>
    <row r="1556" spans="1:18" x14ac:dyDescent="0.15">
      <c r="A1556">
        <v>3216</v>
      </c>
      <c r="B1556">
        <v>2006</v>
      </c>
      <c r="C1556">
        <v>200677</v>
      </c>
      <c r="D1556" s="47" t="s">
        <v>5883</v>
      </c>
      <c r="E1556" t="s">
        <v>67</v>
      </c>
      <c r="F1556" t="s">
        <v>3051</v>
      </c>
      <c r="G1556" t="s">
        <v>3097</v>
      </c>
      <c r="H1556" t="s">
        <v>70</v>
      </c>
      <c r="I1556" t="s">
        <v>3052</v>
      </c>
      <c r="J1556" t="s">
        <v>3098</v>
      </c>
      <c r="L1556" t="str">
        <f t="shared" si="24"/>
        <v>岩手県滝沢市鵜飼樋の口</v>
      </c>
      <c r="M1556">
        <v>0</v>
      </c>
      <c r="N1556">
        <v>0</v>
      </c>
      <c r="O1556">
        <v>0</v>
      </c>
      <c r="P1556">
        <v>0</v>
      </c>
      <c r="Q1556">
        <v>0</v>
      </c>
      <c r="R1556">
        <v>0</v>
      </c>
    </row>
    <row r="1557" spans="1:18" x14ac:dyDescent="0.15">
      <c r="A1557">
        <v>3216</v>
      </c>
      <c r="B1557">
        <v>2006</v>
      </c>
      <c r="C1557">
        <v>200652</v>
      </c>
      <c r="D1557" s="47" t="s">
        <v>5884</v>
      </c>
      <c r="E1557" t="s">
        <v>67</v>
      </c>
      <c r="F1557" t="s">
        <v>3051</v>
      </c>
      <c r="G1557" t="s">
        <v>3099</v>
      </c>
      <c r="H1557" t="s">
        <v>70</v>
      </c>
      <c r="I1557" t="s">
        <v>3052</v>
      </c>
      <c r="J1557" t="s">
        <v>3100</v>
      </c>
      <c r="L1557" t="str">
        <f t="shared" si="24"/>
        <v>岩手県滝沢市鵜飼洞畑</v>
      </c>
      <c r="M1557">
        <v>0</v>
      </c>
      <c r="N1557">
        <v>0</v>
      </c>
      <c r="O1557">
        <v>0</v>
      </c>
      <c r="P1557">
        <v>0</v>
      </c>
      <c r="Q1557">
        <v>0</v>
      </c>
      <c r="R1557">
        <v>0</v>
      </c>
    </row>
    <row r="1558" spans="1:18" x14ac:dyDescent="0.15">
      <c r="A1558">
        <v>3216</v>
      </c>
      <c r="B1558">
        <v>2006</v>
      </c>
      <c r="C1558">
        <v>200678</v>
      </c>
      <c r="D1558" s="47" t="s">
        <v>5885</v>
      </c>
      <c r="E1558" t="s">
        <v>67</v>
      </c>
      <c r="F1558" t="s">
        <v>3051</v>
      </c>
      <c r="G1558" t="s">
        <v>3101</v>
      </c>
      <c r="H1558" t="s">
        <v>70</v>
      </c>
      <c r="I1558" t="s">
        <v>3052</v>
      </c>
      <c r="J1558" t="s">
        <v>3102</v>
      </c>
      <c r="L1558" t="str">
        <f t="shared" si="24"/>
        <v>岩手県滝沢市鵜飼年毛</v>
      </c>
      <c r="M1558">
        <v>0</v>
      </c>
      <c r="N1558">
        <v>0</v>
      </c>
      <c r="O1558">
        <v>0</v>
      </c>
      <c r="P1558">
        <v>0</v>
      </c>
      <c r="Q1558">
        <v>0</v>
      </c>
      <c r="R1558">
        <v>0</v>
      </c>
    </row>
    <row r="1559" spans="1:18" x14ac:dyDescent="0.15">
      <c r="A1559">
        <v>3216</v>
      </c>
      <c r="B1559">
        <v>2006</v>
      </c>
      <c r="C1559">
        <v>200684</v>
      </c>
      <c r="D1559" s="47" t="s">
        <v>5886</v>
      </c>
      <c r="E1559" t="s">
        <v>67</v>
      </c>
      <c r="F1559" t="s">
        <v>3051</v>
      </c>
      <c r="G1559" t="s">
        <v>3103</v>
      </c>
      <c r="H1559" t="s">
        <v>70</v>
      </c>
      <c r="I1559" t="s">
        <v>3052</v>
      </c>
      <c r="J1559" t="s">
        <v>3104</v>
      </c>
      <c r="L1559" t="str">
        <f t="shared" si="24"/>
        <v>岩手県滝沢市鵜飼沼森</v>
      </c>
      <c r="M1559">
        <v>0</v>
      </c>
      <c r="N1559">
        <v>0</v>
      </c>
      <c r="O1559">
        <v>0</v>
      </c>
      <c r="P1559">
        <v>0</v>
      </c>
      <c r="Q1559">
        <v>0</v>
      </c>
      <c r="R1559">
        <v>0</v>
      </c>
    </row>
    <row r="1560" spans="1:18" x14ac:dyDescent="0.15">
      <c r="A1560">
        <v>3216</v>
      </c>
      <c r="B1560">
        <v>2006</v>
      </c>
      <c r="C1560">
        <v>200653</v>
      </c>
      <c r="D1560" s="47" t="s">
        <v>5887</v>
      </c>
      <c r="E1560" t="s">
        <v>67</v>
      </c>
      <c r="F1560" t="s">
        <v>3051</v>
      </c>
      <c r="G1560" t="s">
        <v>3105</v>
      </c>
      <c r="H1560" t="s">
        <v>70</v>
      </c>
      <c r="I1560" t="s">
        <v>3052</v>
      </c>
      <c r="J1560" t="s">
        <v>3106</v>
      </c>
      <c r="L1560" t="str">
        <f t="shared" si="24"/>
        <v>岩手県滝沢市鵜飼迫</v>
      </c>
      <c r="M1560">
        <v>0</v>
      </c>
      <c r="N1560">
        <v>0</v>
      </c>
      <c r="O1560">
        <v>0</v>
      </c>
      <c r="P1560">
        <v>0</v>
      </c>
      <c r="Q1560">
        <v>0</v>
      </c>
      <c r="R1560">
        <v>0</v>
      </c>
    </row>
    <row r="1561" spans="1:18" x14ac:dyDescent="0.15">
      <c r="A1561">
        <v>3216</v>
      </c>
      <c r="B1561">
        <v>2006</v>
      </c>
      <c r="C1561">
        <v>200676</v>
      </c>
      <c r="D1561" s="47" t="s">
        <v>5888</v>
      </c>
      <c r="E1561" t="s">
        <v>67</v>
      </c>
      <c r="F1561" t="s">
        <v>3051</v>
      </c>
      <c r="G1561" t="s">
        <v>3107</v>
      </c>
      <c r="H1561" t="s">
        <v>70</v>
      </c>
      <c r="I1561" t="s">
        <v>3052</v>
      </c>
      <c r="J1561" t="s">
        <v>3108</v>
      </c>
      <c r="L1561" t="str">
        <f t="shared" si="24"/>
        <v>岩手県滝沢市鵜飼八人打</v>
      </c>
      <c r="M1561">
        <v>0</v>
      </c>
      <c r="N1561">
        <v>0</v>
      </c>
      <c r="O1561">
        <v>0</v>
      </c>
      <c r="P1561">
        <v>0</v>
      </c>
      <c r="Q1561">
        <v>0</v>
      </c>
      <c r="R1561">
        <v>0</v>
      </c>
    </row>
    <row r="1562" spans="1:18" x14ac:dyDescent="0.15">
      <c r="A1562">
        <v>3216</v>
      </c>
      <c r="B1562">
        <v>2006</v>
      </c>
      <c r="C1562">
        <v>200683</v>
      </c>
      <c r="D1562" s="47" t="s">
        <v>5889</v>
      </c>
      <c r="E1562" t="s">
        <v>67</v>
      </c>
      <c r="F1562" t="s">
        <v>3051</v>
      </c>
      <c r="G1562" t="s">
        <v>3109</v>
      </c>
      <c r="H1562" t="s">
        <v>70</v>
      </c>
      <c r="I1562" t="s">
        <v>3052</v>
      </c>
      <c r="J1562" t="s">
        <v>3110</v>
      </c>
      <c r="L1562" t="str">
        <f t="shared" si="24"/>
        <v>岩手県滝沢市鵜飼花平</v>
      </c>
      <c r="M1562">
        <v>0</v>
      </c>
      <c r="N1562">
        <v>0</v>
      </c>
      <c r="O1562">
        <v>0</v>
      </c>
      <c r="P1562">
        <v>0</v>
      </c>
      <c r="Q1562">
        <v>0</v>
      </c>
      <c r="R1562">
        <v>0</v>
      </c>
    </row>
    <row r="1563" spans="1:18" x14ac:dyDescent="0.15">
      <c r="A1563">
        <v>3216</v>
      </c>
      <c r="B1563">
        <v>2006</v>
      </c>
      <c r="C1563">
        <v>200651</v>
      </c>
      <c r="D1563" s="47" t="s">
        <v>5890</v>
      </c>
      <c r="E1563" t="s">
        <v>67</v>
      </c>
      <c r="F1563" t="s">
        <v>3051</v>
      </c>
      <c r="G1563" t="s">
        <v>3111</v>
      </c>
      <c r="H1563" t="s">
        <v>70</v>
      </c>
      <c r="I1563" t="s">
        <v>3052</v>
      </c>
      <c r="J1563" t="s">
        <v>3112</v>
      </c>
      <c r="L1563" t="str">
        <f t="shared" si="24"/>
        <v>岩手県滝沢市鵜飼細谷地</v>
      </c>
      <c r="M1563">
        <v>0</v>
      </c>
      <c r="N1563">
        <v>0</v>
      </c>
      <c r="O1563">
        <v>0</v>
      </c>
      <c r="P1563">
        <v>0</v>
      </c>
      <c r="Q1563">
        <v>0</v>
      </c>
      <c r="R1563">
        <v>0</v>
      </c>
    </row>
    <row r="1564" spans="1:18" x14ac:dyDescent="0.15">
      <c r="A1564">
        <v>3216</v>
      </c>
      <c r="B1564">
        <v>2006</v>
      </c>
      <c r="C1564">
        <v>200667</v>
      </c>
      <c r="D1564" s="47" t="s">
        <v>5891</v>
      </c>
      <c r="E1564" t="s">
        <v>67</v>
      </c>
      <c r="F1564" t="s">
        <v>3051</v>
      </c>
      <c r="G1564" t="s">
        <v>3113</v>
      </c>
      <c r="H1564" t="s">
        <v>70</v>
      </c>
      <c r="I1564" t="s">
        <v>3052</v>
      </c>
      <c r="J1564" t="s">
        <v>3114</v>
      </c>
      <c r="L1564" t="str">
        <f t="shared" si="24"/>
        <v>岩手県滝沢市鵜飼向新田</v>
      </c>
      <c r="M1564">
        <v>0</v>
      </c>
      <c r="N1564">
        <v>0</v>
      </c>
      <c r="O1564">
        <v>0</v>
      </c>
      <c r="P1564">
        <v>0</v>
      </c>
      <c r="Q1564">
        <v>0</v>
      </c>
      <c r="R1564">
        <v>0</v>
      </c>
    </row>
    <row r="1565" spans="1:18" x14ac:dyDescent="0.15">
      <c r="A1565">
        <v>3216</v>
      </c>
      <c r="B1565">
        <v>2006</v>
      </c>
      <c r="C1565">
        <v>200663</v>
      </c>
      <c r="D1565" s="47" t="s">
        <v>5892</v>
      </c>
      <c r="E1565" t="s">
        <v>67</v>
      </c>
      <c r="F1565" t="s">
        <v>3051</v>
      </c>
      <c r="G1565" t="s">
        <v>3115</v>
      </c>
      <c r="H1565" t="s">
        <v>70</v>
      </c>
      <c r="I1565" t="s">
        <v>3052</v>
      </c>
      <c r="J1565" t="s">
        <v>3116</v>
      </c>
      <c r="L1565" t="str">
        <f t="shared" si="24"/>
        <v>岩手県滝沢市鵜飼諸葛川</v>
      </c>
      <c r="M1565">
        <v>0</v>
      </c>
      <c r="N1565">
        <v>0</v>
      </c>
      <c r="O1565">
        <v>0</v>
      </c>
      <c r="P1565">
        <v>0</v>
      </c>
      <c r="Q1565">
        <v>0</v>
      </c>
      <c r="R1565">
        <v>0</v>
      </c>
    </row>
    <row r="1566" spans="1:18" x14ac:dyDescent="0.15">
      <c r="A1566">
        <v>3216</v>
      </c>
      <c r="B1566">
        <v>2006</v>
      </c>
      <c r="C1566">
        <v>200682</v>
      </c>
      <c r="D1566" s="47" t="s">
        <v>5893</v>
      </c>
      <c r="E1566" t="s">
        <v>67</v>
      </c>
      <c r="F1566" t="s">
        <v>3051</v>
      </c>
      <c r="G1566" t="s">
        <v>3117</v>
      </c>
      <c r="H1566" t="s">
        <v>70</v>
      </c>
      <c r="I1566" t="s">
        <v>3052</v>
      </c>
      <c r="J1566" t="s">
        <v>3118</v>
      </c>
      <c r="L1566" t="str">
        <f t="shared" si="24"/>
        <v>岩手県滝沢市鵜飼臨安</v>
      </c>
      <c r="M1566">
        <v>0</v>
      </c>
      <c r="N1566">
        <v>0</v>
      </c>
      <c r="O1566">
        <v>0</v>
      </c>
      <c r="P1566">
        <v>0</v>
      </c>
      <c r="Q1566">
        <v>0</v>
      </c>
      <c r="R1566">
        <v>0</v>
      </c>
    </row>
    <row r="1567" spans="1:18" x14ac:dyDescent="0.15">
      <c r="A1567">
        <v>3216</v>
      </c>
      <c r="B1567">
        <v>2006</v>
      </c>
      <c r="C1567">
        <v>200601</v>
      </c>
      <c r="D1567" s="47" t="s">
        <v>5894</v>
      </c>
      <c r="E1567" t="s">
        <v>67</v>
      </c>
      <c r="F1567" t="s">
        <v>3051</v>
      </c>
      <c r="G1567" t="s">
        <v>3119</v>
      </c>
      <c r="H1567" t="s">
        <v>70</v>
      </c>
      <c r="I1567" t="s">
        <v>3052</v>
      </c>
      <c r="J1567" t="s">
        <v>3120</v>
      </c>
      <c r="L1567" t="str">
        <f t="shared" si="24"/>
        <v>岩手県滝沢市後</v>
      </c>
      <c r="M1567">
        <v>0</v>
      </c>
      <c r="N1567">
        <v>0</v>
      </c>
      <c r="O1567">
        <v>0</v>
      </c>
      <c r="P1567">
        <v>0</v>
      </c>
      <c r="Q1567">
        <v>0</v>
      </c>
      <c r="R1567">
        <v>0</v>
      </c>
    </row>
    <row r="1568" spans="1:18" x14ac:dyDescent="0.15">
      <c r="A1568">
        <v>3216</v>
      </c>
      <c r="B1568">
        <v>2006</v>
      </c>
      <c r="C1568">
        <v>200615</v>
      </c>
      <c r="D1568" s="47" t="s">
        <v>5895</v>
      </c>
      <c r="E1568" t="s">
        <v>67</v>
      </c>
      <c r="F1568" t="s">
        <v>3051</v>
      </c>
      <c r="G1568" t="s">
        <v>3121</v>
      </c>
      <c r="H1568" t="s">
        <v>70</v>
      </c>
      <c r="I1568" t="s">
        <v>3052</v>
      </c>
      <c r="J1568" t="s">
        <v>3122</v>
      </c>
      <c r="L1568" t="str">
        <f t="shared" si="24"/>
        <v>岩手県滝沢市卯遠坂</v>
      </c>
      <c r="M1568">
        <v>0</v>
      </c>
      <c r="N1568">
        <v>0</v>
      </c>
      <c r="O1568">
        <v>0</v>
      </c>
      <c r="P1568">
        <v>0</v>
      </c>
      <c r="Q1568">
        <v>0</v>
      </c>
      <c r="R1568">
        <v>0</v>
      </c>
    </row>
    <row r="1569" spans="1:18" x14ac:dyDescent="0.15">
      <c r="A1569">
        <v>3216</v>
      </c>
      <c r="B1569">
        <v>2006</v>
      </c>
      <c r="C1569">
        <v>200627</v>
      </c>
      <c r="D1569" s="47" t="s">
        <v>5896</v>
      </c>
      <c r="E1569" t="s">
        <v>67</v>
      </c>
      <c r="F1569" t="s">
        <v>3051</v>
      </c>
      <c r="G1569" t="s">
        <v>3123</v>
      </c>
      <c r="H1569" t="s">
        <v>70</v>
      </c>
      <c r="I1569" t="s">
        <v>3052</v>
      </c>
      <c r="J1569" t="s">
        <v>3124</v>
      </c>
      <c r="L1569" t="str">
        <f t="shared" si="24"/>
        <v>岩手県滝沢市狼久保</v>
      </c>
      <c r="M1569">
        <v>0</v>
      </c>
      <c r="N1569">
        <v>0</v>
      </c>
      <c r="O1569">
        <v>0</v>
      </c>
      <c r="P1569">
        <v>0</v>
      </c>
      <c r="Q1569">
        <v>0</v>
      </c>
      <c r="R1569">
        <v>0</v>
      </c>
    </row>
    <row r="1570" spans="1:18" x14ac:dyDescent="0.15">
      <c r="A1570">
        <v>3216</v>
      </c>
      <c r="B1570">
        <v>2006</v>
      </c>
      <c r="C1570">
        <v>200613</v>
      </c>
      <c r="D1570" s="47" t="s">
        <v>5897</v>
      </c>
      <c r="E1570" t="s">
        <v>67</v>
      </c>
      <c r="F1570" t="s">
        <v>3051</v>
      </c>
      <c r="G1570" t="s">
        <v>3125</v>
      </c>
      <c r="H1570" t="s">
        <v>70</v>
      </c>
      <c r="I1570" t="s">
        <v>3052</v>
      </c>
      <c r="J1570" t="s">
        <v>3126</v>
      </c>
      <c r="L1570" t="str">
        <f t="shared" si="24"/>
        <v>岩手県滝沢市大石渡</v>
      </c>
      <c r="M1570">
        <v>0</v>
      </c>
      <c r="N1570">
        <v>0</v>
      </c>
      <c r="O1570">
        <v>0</v>
      </c>
      <c r="P1570">
        <v>0</v>
      </c>
      <c r="Q1570">
        <v>0</v>
      </c>
      <c r="R1570">
        <v>0</v>
      </c>
    </row>
    <row r="1571" spans="1:18" x14ac:dyDescent="0.15">
      <c r="A1571">
        <v>3216</v>
      </c>
      <c r="B1571">
        <v>2007</v>
      </c>
      <c r="C1571">
        <v>200769</v>
      </c>
      <c r="D1571" s="47" t="s">
        <v>5898</v>
      </c>
      <c r="E1571" t="s">
        <v>67</v>
      </c>
      <c r="F1571" t="s">
        <v>3051</v>
      </c>
      <c r="G1571" t="s">
        <v>3127</v>
      </c>
      <c r="H1571" t="s">
        <v>70</v>
      </c>
      <c r="I1571" t="s">
        <v>3052</v>
      </c>
      <c r="J1571" t="s">
        <v>3128</v>
      </c>
      <c r="L1571" t="str">
        <f t="shared" si="24"/>
        <v>岩手県滝沢市大釜荒屋敷</v>
      </c>
      <c r="M1571">
        <v>0</v>
      </c>
      <c r="N1571">
        <v>0</v>
      </c>
      <c r="O1571">
        <v>0</v>
      </c>
      <c r="P1571">
        <v>0</v>
      </c>
      <c r="Q1571">
        <v>0</v>
      </c>
      <c r="R1571">
        <v>0</v>
      </c>
    </row>
    <row r="1572" spans="1:18" x14ac:dyDescent="0.15">
      <c r="A1572">
        <v>3216</v>
      </c>
      <c r="B1572">
        <v>2007</v>
      </c>
      <c r="C1572">
        <v>200754</v>
      </c>
      <c r="D1572" s="47" t="s">
        <v>5899</v>
      </c>
      <c r="E1572" t="s">
        <v>67</v>
      </c>
      <c r="F1572" t="s">
        <v>3051</v>
      </c>
      <c r="G1572" t="s">
        <v>3129</v>
      </c>
      <c r="H1572" t="s">
        <v>70</v>
      </c>
      <c r="I1572" t="s">
        <v>3052</v>
      </c>
      <c r="J1572" t="s">
        <v>3130</v>
      </c>
      <c r="L1572" t="str">
        <f t="shared" si="24"/>
        <v>岩手県滝沢市大釜上釜</v>
      </c>
      <c r="M1572">
        <v>0</v>
      </c>
      <c r="N1572">
        <v>0</v>
      </c>
      <c r="O1572">
        <v>0</v>
      </c>
      <c r="P1572">
        <v>0</v>
      </c>
      <c r="Q1572">
        <v>0</v>
      </c>
      <c r="R1572">
        <v>0</v>
      </c>
    </row>
    <row r="1573" spans="1:18" x14ac:dyDescent="0.15">
      <c r="A1573">
        <v>3216</v>
      </c>
      <c r="B1573">
        <v>2007</v>
      </c>
      <c r="C1573">
        <v>200758</v>
      </c>
      <c r="D1573" s="47" t="s">
        <v>5900</v>
      </c>
      <c r="E1573" t="s">
        <v>67</v>
      </c>
      <c r="F1573" t="s">
        <v>3051</v>
      </c>
      <c r="G1573" t="s">
        <v>3131</v>
      </c>
      <c r="H1573" t="s">
        <v>70</v>
      </c>
      <c r="I1573" t="s">
        <v>3052</v>
      </c>
      <c r="J1573" t="s">
        <v>3132</v>
      </c>
      <c r="L1573" t="str">
        <f t="shared" si="24"/>
        <v>岩手県滝沢市大釜大清水</v>
      </c>
      <c r="M1573">
        <v>0</v>
      </c>
      <c r="N1573">
        <v>0</v>
      </c>
      <c r="O1573">
        <v>0</v>
      </c>
      <c r="P1573">
        <v>0</v>
      </c>
      <c r="Q1573">
        <v>0</v>
      </c>
      <c r="R1573">
        <v>0</v>
      </c>
    </row>
    <row r="1574" spans="1:18" x14ac:dyDescent="0.15">
      <c r="A1574">
        <v>3216</v>
      </c>
      <c r="B1574">
        <v>2007</v>
      </c>
      <c r="C1574">
        <v>200763</v>
      </c>
      <c r="D1574" s="47" t="s">
        <v>5901</v>
      </c>
      <c r="E1574" t="s">
        <v>67</v>
      </c>
      <c r="F1574" t="s">
        <v>3051</v>
      </c>
      <c r="G1574" t="s">
        <v>3133</v>
      </c>
      <c r="H1574" t="s">
        <v>70</v>
      </c>
      <c r="I1574" t="s">
        <v>3052</v>
      </c>
      <c r="J1574" t="s">
        <v>3134</v>
      </c>
      <c r="L1574" t="str">
        <f t="shared" si="24"/>
        <v>岩手県滝沢市大釜大畑</v>
      </c>
      <c r="M1574">
        <v>0</v>
      </c>
      <c r="N1574">
        <v>0</v>
      </c>
      <c r="O1574">
        <v>0</v>
      </c>
      <c r="P1574">
        <v>0</v>
      </c>
      <c r="Q1574">
        <v>0</v>
      </c>
      <c r="R1574">
        <v>0</v>
      </c>
    </row>
    <row r="1575" spans="1:18" x14ac:dyDescent="0.15">
      <c r="A1575">
        <v>3216</v>
      </c>
      <c r="B1575">
        <v>2007</v>
      </c>
      <c r="C1575">
        <v>200776</v>
      </c>
      <c r="D1575" s="47" t="s">
        <v>5902</v>
      </c>
      <c r="E1575" t="s">
        <v>67</v>
      </c>
      <c r="F1575" t="s">
        <v>3051</v>
      </c>
      <c r="G1575" t="s">
        <v>3135</v>
      </c>
      <c r="H1575" t="s">
        <v>70</v>
      </c>
      <c r="I1575" t="s">
        <v>3052</v>
      </c>
      <c r="J1575" t="s">
        <v>3136</v>
      </c>
      <c r="L1575" t="str">
        <f t="shared" si="24"/>
        <v>岩手県滝沢市大釜鬼が滝</v>
      </c>
      <c r="M1575">
        <v>0</v>
      </c>
      <c r="N1575">
        <v>0</v>
      </c>
      <c r="O1575">
        <v>0</v>
      </c>
      <c r="P1575">
        <v>0</v>
      </c>
      <c r="Q1575">
        <v>0</v>
      </c>
      <c r="R1575">
        <v>0</v>
      </c>
    </row>
    <row r="1576" spans="1:18" x14ac:dyDescent="0.15">
      <c r="A1576">
        <v>3216</v>
      </c>
      <c r="B1576">
        <v>2007</v>
      </c>
      <c r="C1576">
        <v>200757</v>
      </c>
      <c r="D1576" s="47" t="s">
        <v>5903</v>
      </c>
      <c r="E1576" t="s">
        <v>67</v>
      </c>
      <c r="F1576" t="s">
        <v>3051</v>
      </c>
      <c r="G1576" t="s">
        <v>3137</v>
      </c>
      <c r="H1576" t="s">
        <v>70</v>
      </c>
      <c r="I1576" t="s">
        <v>3052</v>
      </c>
      <c r="J1576" t="s">
        <v>3138</v>
      </c>
      <c r="L1576" t="str">
        <f t="shared" si="24"/>
        <v>岩手県滝沢市大釜風林</v>
      </c>
      <c r="M1576">
        <v>0</v>
      </c>
      <c r="N1576">
        <v>0</v>
      </c>
      <c r="O1576">
        <v>0</v>
      </c>
      <c r="P1576">
        <v>0</v>
      </c>
      <c r="Q1576">
        <v>0</v>
      </c>
      <c r="R1576">
        <v>0</v>
      </c>
    </row>
    <row r="1577" spans="1:18" x14ac:dyDescent="0.15">
      <c r="A1577">
        <v>3216</v>
      </c>
      <c r="B1577">
        <v>2007</v>
      </c>
      <c r="C1577">
        <v>200755</v>
      </c>
      <c r="D1577" s="47" t="s">
        <v>5904</v>
      </c>
      <c r="E1577" t="s">
        <v>67</v>
      </c>
      <c r="F1577" t="s">
        <v>3051</v>
      </c>
      <c r="G1577" t="s">
        <v>3139</v>
      </c>
      <c r="H1577" t="s">
        <v>70</v>
      </c>
      <c r="I1577" t="s">
        <v>3052</v>
      </c>
      <c r="J1577" t="s">
        <v>3140</v>
      </c>
      <c r="L1577" t="str">
        <f t="shared" si="24"/>
        <v>岩手県滝沢市大釜釜口</v>
      </c>
      <c r="M1577">
        <v>0</v>
      </c>
      <c r="N1577">
        <v>0</v>
      </c>
      <c r="O1577">
        <v>0</v>
      </c>
      <c r="P1577">
        <v>0</v>
      </c>
      <c r="Q1577">
        <v>0</v>
      </c>
      <c r="R1577">
        <v>0</v>
      </c>
    </row>
    <row r="1578" spans="1:18" x14ac:dyDescent="0.15">
      <c r="A1578">
        <v>3216</v>
      </c>
      <c r="B1578">
        <v>2007</v>
      </c>
      <c r="C1578">
        <v>200773</v>
      </c>
      <c r="D1578" s="47" t="s">
        <v>5905</v>
      </c>
      <c r="E1578" t="s">
        <v>67</v>
      </c>
      <c r="F1578" t="s">
        <v>3051</v>
      </c>
      <c r="G1578" t="s">
        <v>3141</v>
      </c>
      <c r="H1578" t="s">
        <v>70</v>
      </c>
      <c r="I1578" t="s">
        <v>3052</v>
      </c>
      <c r="J1578" t="s">
        <v>3142</v>
      </c>
      <c r="L1578" t="str">
        <f t="shared" si="24"/>
        <v>岩手県滝沢市大釜上竹鼻</v>
      </c>
      <c r="M1578">
        <v>0</v>
      </c>
      <c r="N1578">
        <v>0</v>
      </c>
      <c r="O1578">
        <v>0</v>
      </c>
      <c r="P1578">
        <v>0</v>
      </c>
      <c r="Q1578">
        <v>0</v>
      </c>
      <c r="R1578">
        <v>0</v>
      </c>
    </row>
    <row r="1579" spans="1:18" x14ac:dyDescent="0.15">
      <c r="A1579">
        <v>3216</v>
      </c>
      <c r="B1579">
        <v>2007</v>
      </c>
      <c r="C1579">
        <v>200765</v>
      </c>
      <c r="D1579" s="47" t="s">
        <v>5906</v>
      </c>
      <c r="E1579" t="s">
        <v>67</v>
      </c>
      <c r="F1579" t="s">
        <v>3051</v>
      </c>
      <c r="G1579" t="s">
        <v>3143</v>
      </c>
      <c r="H1579" t="s">
        <v>70</v>
      </c>
      <c r="I1579" t="s">
        <v>3052</v>
      </c>
      <c r="J1579" t="s">
        <v>3144</v>
      </c>
      <c r="L1579" t="str">
        <f t="shared" si="24"/>
        <v>岩手県滝沢市大釜小屋敷</v>
      </c>
      <c r="M1579">
        <v>0</v>
      </c>
      <c r="N1579">
        <v>0</v>
      </c>
      <c r="O1579">
        <v>0</v>
      </c>
      <c r="P1579">
        <v>0</v>
      </c>
      <c r="Q1579">
        <v>0</v>
      </c>
      <c r="R1579">
        <v>0</v>
      </c>
    </row>
    <row r="1580" spans="1:18" x14ac:dyDescent="0.15">
      <c r="A1580">
        <v>3216</v>
      </c>
      <c r="B1580">
        <v>2007</v>
      </c>
      <c r="C1580">
        <v>200774</v>
      </c>
      <c r="D1580" s="47" t="s">
        <v>5907</v>
      </c>
      <c r="E1580" t="s">
        <v>67</v>
      </c>
      <c r="F1580" t="s">
        <v>3051</v>
      </c>
      <c r="G1580" t="s">
        <v>3145</v>
      </c>
      <c r="H1580" t="s">
        <v>70</v>
      </c>
      <c r="I1580" t="s">
        <v>3052</v>
      </c>
      <c r="J1580" t="s">
        <v>3146</v>
      </c>
      <c r="L1580" t="str">
        <f t="shared" si="24"/>
        <v>岩手県滝沢市大釜塩の森</v>
      </c>
      <c r="M1580">
        <v>0</v>
      </c>
      <c r="N1580">
        <v>0</v>
      </c>
      <c r="O1580">
        <v>0</v>
      </c>
      <c r="P1580">
        <v>0</v>
      </c>
      <c r="Q1580">
        <v>0</v>
      </c>
      <c r="R1580">
        <v>0</v>
      </c>
    </row>
    <row r="1581" spans="1:18" x14ac:dyDescent="0.15">
      <c r="A1581">
        <v>3216</v>
      </c>
      <c r="B1581">
        <v>2007</v>
      </c>
      <c r="C1581">
        <v>200752</v>
      </c>
      <c r="D1581" s="47" t="s">
        <v>5908</v>
      </c>
      <c r="E1581" t="s">
        <v>67</v>
      </c>
      <c r="F1581" t="s">
        <v>3051</v>
      </c>
      <c r="G1581" t="s">
        <v>3147</v>
      </c>
      <c r="H1581" t="s">
        <v>70</v>
      </c>
      <c r="I1581" t="s">
        <v>3052</v>
      </c>
      <c r="J1581" t="s">
        <v>3148</v>
      </c>
      <c r="L1581" t="str">
        <f t="shared" si="24"/>
        <v>岩手県滝沢市大釜白山</v>
      </c>
      <c r="M1581">
        <v>0</v>
      </c>
      <c r="N1581">
        <v>0</v>
      </c>
      <c r="O1581">
        <v>0</v>
      </c>
      <c r="P1581">
        <v>0</v>
      </c>
      <c r="Q1581">
        <v>0</v>
      </c>
      <c r="R1581">
        <v>0</v>
      </c>
    </row>
    <row r="1582" spans="1:18" x14ac:dyDescent="0.15">
      <c r="A1582">
        <v>3216</v>
      </c>
      <c r="B1582">
        <v>2007</v>
      </c>
      <c r="C1582">
        <v>200751</v>
      </c>
      <c r="D1582" s="47" t="s">
        <v>5909</v>
      </c>
      <c r="E1582" t="s">
        <v>67</v>
      </c>
      <c r="F1582" t="s">
        <v>3051</v>
      </c>
      <c r="G1582" t="s">
        <v>3149</v>
      </c>
      <c r="H1582" t="s">
        <v>70</v>
      </c>
      <c r="I1582" t="s">
        <v>3052</v>
      </c>
      <c r="J1582" t="s">
        <v>3150</v>
      </c>
      <c r="L1582" t="str">
        <f t="shared" si="24"/>
        <v>岩手県滝沢市大釜千が窪</v>
      </c>
      <c r="M1582">
        <v>0</v>
      </c>
      <c r="N1582">
        <v>0</v>
      </c>
      <c r="O1582">
        <v>0</v>
      </c>
      <c r="P1582">
        <v>0</v>
      </c>
      <c r="Q1582">
        <v>0</v>
      </c>
      <c r="R1582">
        <v>0</v>
      </c>
    </row>
    <row r="1583" spans="1:18" x14ac:dyDescent="0.15">
      <c r="A1583">
        <v>3216</v>
      </c>
      <c r="B1583">
        <v>2007</v>
      </c>
      <c r="C1583">
        <v>200756</v>
      </c>
      <c r="D1583" s="47" t="s">
        <v>5910</v>
      </c>
      <c r="E1583" t="s">
        <v>67</v>
      </c>
      <c r="F1583" t="s">
        <v>3051</v>
      </c>
      <c r="G1583" t="s">
        <v>3151</v>
      </c>
      <c r="H1583" t="s">
        <v>70</v>
      </c>
      <c r="I1583" t="s">
        <v>3052</v>
      </c>
      <c r="J1583" t="s">
        <v>3152</v>
      </c>
      <c r="L1583" t="str">
        <f t="shared" si="24"/>
        <v>岩手県滝沢市大釜高森</v>
      </c>
      <c r="M1583">
        <v>0</v>
      </c>
      <c r="N1583">
        <v>0</v>
      </c>
      <c r="O1583">
        <v>0</v>
      </c>
      <c r="P1583">
        <v>0</v>
      </c>
      <c r="Q1583">
        <v>0</v>
      </c>
      <c r="R1583">
        <v>0</v>
      </c>
    </row>
    <row r="1584" spans="1:18" x14ac:dyDescent="0.15">
      <c r="A1584">
        <v>3216</v>
      </c>
      <c r="B1584">
        <v>2007</v>
      </c>
      <c r="C1584">
        <v>200771</v>
      </c>
      <c r="D1584" s="47" t="s">
        <v>5911</v>
      </c>
      <c r="E1584" t="s">
        <v>67</v>
      </c>
      <c r="F1584" t="s">
        <v>3051</v>
      </c>
      <c r="G1584" t="s">
        <v>3153</v>
      </c>
      <c r="H1584" t="s">
        <v>70</v>
      </c>
      <c r="I1584" t="s">
        <v>3052</v>
      </c>
      <c r="J1584" t="s">
        <v>3154</v>
      </c>
      <c r="L1584" t="str">
        <f t="shared" si="24"/>
        <v>岩手県滝沢市大釜竹鼻</v>
      </c>
      <c r="M1584">
        <v>0</v>
      </c>
      <c r="N1584">
        <v>0</v>
      </c>
      <c r="O1584">
        <v>0</v>
      </c>
      <c r="P1584">
        <v>0</v>
      </c>
      <c r="Q1584">
        <v>0</v>
      </c>
      <c r="R1584">
        <v>0</v>
      </c>
    </row>
    <row r="1585" spans="1:18" x14ac:dyDescent="0.15">
      <c r="A1585">
        <v>3216</v>
      </c>
      <c r="B1585">
        <v>2007</v>
      </c>
      <c r="C1585">
        <v>200761</v>
      </c>
      <c r="D1585" s="47" t="s">
        <v>5912</v>
      </c>
      <c r="E1585" t="s">
        <v>67</v>
      </c>
      <c r="F1585" t="s">
        <v>3051</v>
      </c>
      <c r="G1585" t="s">
        <v>3155</v>
      </c>
      <c r="H1585" t="s">
        <v>70</v>
      </c>
      <c r="I1585" t="s">
        <v>3052</v>
      </c>
      <c r="J1585" t="s">
        <v>3156</v>
      </c>
      <c r="L1585" t="str">
        <f t="shared" si="24"/>
        <v>岩手県滝沢市大釜田の尻</v>
      </c>
      <c r="M1585">
        <v>0</v>
      </c>
      <c r="N1585">
        <v>0</v>
      </c>
      <c r="O1585">
        <v>0</v>
      </c>
      <c r="P1585">
        <v>0</v>
      </c>
      <c r="Q1585">
        <v>0</v>
      </c>
      <c r="R1585">
        <v>0</v>
      </c>
    </row>
    <row r="1586" spans="1:18" x14ac:dyDescent="0.15">
      <c r="A1586">
        <v>3216</v>
      </c>
      <c r="B1586">
        <v>2007</v>
      </c>
      <c r="C1586">
        <v>200764</v>
      </c>
      <c r="D1586" s="47" t="s">
        <v>5913</v>
      </c>
      <c r="E1586" t="s">
        <v>67</v>
      </c>
      <c r="F1586" t="s">
        <v>3051</v>
      </c>
      <c r="G1586" t="s">
        <v>3157</v>
      </c>
      <c r="H1586" t="s">
        <v>70</v>
      </c>
      <c r="I1586" t="s">
        <v>3052</v>
      </c>
      <c r="J1586" t="s">
        <v>3158</v>
      </c>
      <c r="L1586" t="str">
        <f t="shared" si="24"/>
        <v>岩手県滝沢市大釜土井尻</v>
      </c>
      <c r="M1586">
        <v>0</v>
      </c>
      <c r="N1586">
        <v>0</v>
      </c>
      <c r="O1586">
        <v>0</v>
      </c>
      <c r="P1586">
        <v>0</v>
      </c>
      <c r="Q1586">
        <v>0</v>
      </c>
      <c r="R1586">
        <v>0</v>
      </c>
    </row>
    <row r="1587" spans="1:18" x14ac:dyDescent="0.15">
      <c r="A1587">
        <v>3216</v>
      </c>
      <c r="B1587">
        <v>2007</v>
      </c>
      <c r="C1587">
        <v>200762</v>
      </c>
      <c r="D1587" s="47" t="s">
        <v>5914</v>
      </c>
      <c r="E1587" t="s">
        <v>67</v>
      </c>
      <c r="F1587" t="s">
        <v>3051</v>
      </c>
      <c r="G1587" t="s">
        <v>3159</v>
      </c>
      <c r="H1587" t="s">
        <v>70</v>
      </c>
      <c r="I1587" t="s">
        <v>3052</v>
      </c>
      <c r="J1587" t="s">
        <v>3160</v>
      </c>
      <c r="L1587" t="str">
        <f t="shared" si="24"/>
        <v>岩手県滝沢市大釜外館</v>
      </c>
      <c r="M1587">
        <v>0</v>
      </c>
      <c r="N1587">
        <v>0</v>
      </c>
      <c r="O1587">
        <v>0</v>
      </c>
      <c r="P1587">
        <v>0</v>
      </c>
      <c r="Q1587">
        <v>0</v>
      </c>
      <c r="R1587">
        <v>0</v>
      </c>
    </row>
    <row r="1588" spans="1:18" x14ac:dyDescent="0.15">
      <c r="A1588">
        <v>3216</v>
      </c>
      <c r="B1588">
        <v>2007</v>
      </c>
      <c r="C1588">
        <v>200772</v>
      </c>
      <c r="D1588" s="47" t="s">
        <v>5915</v>
      </c>
      <c r="E1588" t="s">
        <v>67</v>
      </c>
      <c r="F1588" t="s">
        <v>3051</v>
      </c>
      <c r="G1588" t="s">
        <v>3161</v>
      </c>
      <c r="H1588" t="s">
        <v>70</v>
      </c>
      <c r="I1588" t="s">
        <v>3052</v>
      </c>
      <c r="J1588" t="s">
        <v>3162</v>
      </c>
      <c r="L1588" t="str">
        <f t="shared" si="24"/>
        <v>岩手県滝沢市大釜中瀬</v>
      </c>
      <c r="M1588">
        <v>0</v>
      </c>
      <c r="N1588">
        <v>0</v>
      </c>
      <c r="O1588">
        <v>0</v>
      </c>
      <c r="P1588">
        <v>0</v>
      </c>
      <c r="Q1588">
        <v>0</v>
      </c>
      <c r="R1588">
        <v>0</v>
      </c>
    </row>
    <row r="1589" spans="1:18" x14ac:dyDescent="0.15">
      <c r="A1589">
        <v>3216</v>
      </c>
      <c r="B1589">
        <v>2007</v>
      </c>
      <c r="C1589">
        <v>200767</v>
      </c>
      <c r="D1589" s="47" t="s">
        <v>5916</v>
      </c>
      <c r="E1589" t="s">
        <v>67</v>
      </c>
      <c r="F1589" t="s">
        <v>3051</v>
      </c>
      <c r="G1589" t="s">
        <v>3163</v>
      </c>
      <c r="H1589" t="s">
        <v>70</v>
      </c>
      <c r="I1589" t="s">
        <v>3052</v>
      </c>
      <c r="J1589" t="s">
        <v>3164</v>
      </c>
      <c r="L1589" t="str">
        <f t="shared" si="24"/>
        <v>岩手県滝沢市大釜中道</v>
      </c>
      <c r="M1589">
        <v>0</v>
      </c>
      <c r="N1589">
        <v>0</v>
      </c>
      <c r="O1589">
        <v>0</v>
      </c>
      <c r="P1589">
        <v>0</v>
      </c>
      <c r="Q1589">
        <v>0</v>
      </c>
      <c r="R1589">
        <v>0</v>
      </c>
    </row>
    <row r="1590" spans="1:18" x14ac:dyDescent="0.15">
      <c r="A1590">
        <v>3216</v>
      </c>
      <c r="B1590">
        <v>2007</v>
      </c>
      <c r="C1590">
        <v>200777</v>
      </c>
      <c r="D1590" s="47" t="s">
        <v>5917</v>
      </c>
      <c r="E1590" t="s">
        <v>67</v>
      </c>
      <c r="F1590" t="s">
        <v>3051</v>
      </c>
      <c r="G1590" t="s">
        <v>3165</v>
      </c>
      <c r="H1590" t="s">
        <v>70</v>
      </c>
      <c r="I1590" t="s">
        <v>3052</v>
      </c>
      <c r="J1590" t="s">
        <v>3166</v>
      </c>
      <c r="L1590" t="str">
        <f t="shared" si="24"/>
        <v>岩手県滝沢市大釜仁沢瀬</v>
      </c>
      <c r="M1590">
        <v>0</v>
      </c>
      <c r="N1590">
        <v>0</v>
      </c>
      <c r="O1590">
        <v>0</v>
      </c>
      <c r="P1590">
        <v>0</v>
      </c>
      <c r="Q1590">
        <v>0</v>
      </c>
      <c r="R1590">
        <v>0</v>
      </c>
    </row>
    <row r="1591" spans="1:18" x14ac:dyDescent="0.15">
      <c r="A1591">
        <v>3216</v>
      </c>
      <c r="B1591">
        <v>2007</v>
      </c>
      <c r="C1591">
        <v>200775</v>
      </c>
      <c r="D1591" s="47" t="s">
        <v>5918</v>
      </c>
      <c r="E1591" t="s">
        <v>67</v>
      </c>
      <c r="F1591" t="s">
        <v>3051</v>
      </c>
      <c r="G1591" t="s">
        <v>3167</v>
      </c>
      <c r="H1591" t="s">
        <v>70</v>
      </c>
      <c r="I1591" t="s">
        <v>3052</v>
      </c>
      <c r="J1591" t="s">
        <v>3168</v>
      </c>
      <c r="L1591" t="str">
        <f t="shared" si="24"/>
        <v>岩手県滝沢市大釜沼袋</v>
      </c>
      <c r="M1591">
        <v>0</v>
      </c>
      <c r="N1591">
        <v>0</v>
      </c>
      <c r="O1591">
        <v>0</v>
      </c>
      <c r="P1591">
        <v>0</v>
      </c>
      <c r="Q1591">
        <v>0</v>
      </c>
      <c r="R1591">
        <v>0</v>
      </c>
    </row>
    <row r="1592" spans="1:18" x14ac:dyDescent="0.15">
      <c r="A1592">
        <v>3216</v>
      </c>
      <c r="B1592">
        <v>2007</v>
      </c>
      <c r="C1592">
        <v>200766</v>
      </c>
      <c r="D1592" s="47" t="s">
        <v>5919</v>
      </c>
      <c r="E1592" t="s">
        <v>67</v>
      </c>
      <c r="F1592" t="s">
        <v>3051</v>
      </c>
      <c r="G1592" t="s">
        <v>3169</v>
      </c>
      <c r="H1592" t="s">
        <v>70</v>
      </c>
      <c r="I1592" t="s">
        <v>3052</v>
      </c>
      <c r="J1592" t="s">
        <v>3170</v>
      </c>
      <c r="L1592" t="str">
        <f t="shared" si="24"/>
        <v>岩手県滝沢市大釜八幡前</v>
      </c>
      <c r="M1592">
        <v>0</v>
      </c>
      <c r="N1592">
        <v>0</v>
      </c>
      <c r="O1592">
        <v>0</v>
      </c>
      <c r="P1592">
        <v>0</v>
      </c>
      <c r="Q1592">
        <v>0</v>
      </c>
      <c r="R1592">
        <v>0</v>
      </c>
    </row>
    <row r="1593" spans="1:18" x14ac:dyDescent="0.15">
      <c r="A1593">
        <v>3216</v>
      </c>
      <c r="B1593">
        <v>2007</v>
      </c>
      <c r="C1593">
        <v>200753</v>
      </c>
      <c r="D1593" s="47" t="s">
        <v>5920</v>
      </c>
      <c r="E1593" t="s">
        <v>67</v>
      </c>
      <c r="F1593" t="s">
        <v>3051</v>
      </c>
      <c r="G1593" t="s">
        <v>3171</v>
      </c>
      <c r="H1593" t="s">
        <v>70</v>
      </c>
      <c r="I1593" t="s">
        <v>3052</v>
      </c>
      <c r="J1593" t="s">
        <v>3172</v>
      </c>
      <c r="L1593" t="str">
        <f t="shared" si="24"/>
        <v>岩手県滝沢市大釜細屋</v>
      </c>
      <c r="M1593">
        <v>0</v>
      </c>
      <c r="N1593">
        <v>0</v>
      </c>
      <c r="O1593">
        <v>0</v>
      </c>
      <c r="P1593">
        <v>0</v>
      </c>
      <c r="Q1593">
        <v>0</v>
      </c>
      <c r="R1593">
        <v>0</v>
      </c>
    </row>
    <row r="1594" spans="1:18" x14ac:dyDescent="0.15">
      <c r="A1594">
        <v>3216</v>
      </c>
      <c r="B1594">
        <v>2007</v>
      </c>
      <c r="C1594">
        <v>200778</v>
      </c>
      <c r="D1594" s="47" t="s">
        <v>5921</v>
      </c>
      <c r="E1594" t="s">
        <v>67</v>
      </c>
      <c r="F1594" t="s">
        <v>3051</v>
      </c>
      <c r="G1594" t="s">
        <v>3173</v>
      </c>
      <c r="H1594" t="s">
        <v>70</v>
      </c>
      <c r="I1594" t="s">
        <v>3052</v>
      </c>
      <c r="J1594" t="s">
        <v>3174</v>
      </c>
      <c r="L1594" t="str">
        <f t="shared" si="24"/>
        <v>岩手県滝沢市大釜吉水</v>
      </c>
      <c r="M1594">
        <v>0</v>
      </c>
      <c r="N1594">
        <v>0</v>
      </c>
      <c r="O1594">
        <v>0</v>
      </c>
      <c r="P1594">
        <v>0</v>
      </c>
      <c r="Q1594">
        <v>0</v>
      </c>
      <c r="R1594">
        <v>0</v>
      </c>
    </row>
    <row r="1595" spans="1:18" x14ac:dyDescent="0.15">
      <c r="A1595">
        <v>3216</v>
      </c>
      <c r="B1595">
        <v>2007</v>
      </c>
      <c r="C1595">
        <v>200779</v>
      </c>
      <c r="D1595" s="47" t="s">
        <v>5922</v>
      </c>
      <c r="E1595" t="s">
        <v>67</v>
      </c>
      <c r="F1595" t="s">
        <v>3051</v>
      </c>
      <c r="G1595" t="s">
        <v>3173</v>
      </c>
      <c r="H1595" t="s">
        <v>70</v>
      </c>
      <c r="I1595" t="s">
        <v>3052</v>
      </c>
      <c r="J1595" t="s">
        <v>3175</v>
      </c>
      <c r="L1595" t="str">
        <f t="shared" si="24"/>
        <v>岩手県滝沢市大釜吉清水</v>
      </c>
      <c r="M1595">
        <v>0</v>
      </c>
      <c r="N1595">
        <v>0</v>
      </c>
      <c r="O1595">
        <v>0</v>
      </c>
      <c r="P1595">
        <v>0</v>
      </c>
      <c r="Q1595">
        <v>0</v>
      </c>
      <c r="R1595">
        <v>0</v>
      </c>
    </row>
    <row r="1596" spans="1:18" x14ac:dyDescent="0.15">
      <c r="A1596">
        <v>3216</v>
      </c>
      <c r="B1596">
        <v>2007</v>
      </c>
      <c r="C1596">
        <v>200768</v>
      </c>
      <c r="D1596" s="47" t="s">
        <v>5923</v>
      </c>
      <c r="E1596" t="s">
        <v>67</v>
      </c>
      <c r="F1596" t="s">
        <v>3051</v>
      </c>
      <c r="G1596" t="s">
        <v>3176</v>
      </c>
      <c r="H1596" t="s">
        <v>70</v>
      </c>
      <c r="I1596" t="s">
        <v>3052</v>
      </c>
      <c r="J1596" t="s">
        <v>3177</v>
      </c>
      <c r="L1596" t="str">
        <f t="shared" si="24"/>
        <v>岩手県滝沢市大釜和田</v>
      </c>
      <c r="M1596">
        <v>0</v>
      </c>
      <c r="N1596">
        <v>0</v>
      </c>
      <c r="O1596">
        <v>0</v>
      </c>
      <c r="P1596">
        <v>0</v>
      </c>
      <c r="Q1596">
        <v>0</v>
      </c>
      <c r="R1596">
        <v>0</v>
      </c>
    </row>
    <row r="1597" spans="1:18" x14ac:dyDescent="0.15">
      <c r="A1597">
        <v>3216</v>
      </c>
      <c r="B1597">
        <v>2006</v>
      </c>
      <c r="C1597">
        <v>200636</v>
      </c>
      <c r="D1597" s="47" t="s">
        <v>5924</v>
      </c>
      <c r="E1597" t="s">
        <v>67</v>
      </c>
      <c r="F1597" t="s">
        <v>3051</v>
      </c>
      <c r="G1597" t="s">
        <v>3178</v>
      </c>
      <c r="H1597" t="s">
        <v>70</v>
      </c>
      <c r="I1597" t="s">
        <v>3052</v>
      </c>
      <c r="J1597" t="s">
        <v>3179</v>
      </c>
      <c r="L1597" t="str">
        <f t="shared" si="24"/>
        <v>岩手県滝沢市大久保</v>
      </c>
      <c r="M1597">
        <v>0</v>
      </c>
      <c r="N1597">
        <v>0</v>
      </c>
      <c r="O1597">
        <v>0</v>
      </c>
      <c r="P1597">
        <v>0</v>
      </c>
      <c r="Q1597">
        <v>0</v>
      </c>
      <c r="R1597">
        <v>0</v>
      </c>
    </row>
    <row r="1598" spans="1:18" x14ac:dyDescent="0.15">
      <c r="A1598">
        <v>3216</v>
      </c>
      <c r="B1598">
        <v>2006</v>
      </c>
      <c r="C1598">
        <v>200621</v>
      </c>
      <c r="D1598" s="47" t="s">
        <v>5925</v>
      </c>
      <c r="E1598" t="s">
        <v>67</v>
      </c>
      <c r="F1598" t="s">
        <v>3051</v>
      </c>
      <c r="G1598" t="s">
        <v>3180</v>
      </c>
      <c r="H1598" t="s">
        <v>70</v>
      </c>
      <c r="I1598" t="s">
        <v>3052</v>
      </c>
      <c r="J1598" t="s">
        <v>3181</v>
      </c>
      <c r="L1598" t="str">
        <f t="shared" si="24"/>
        <v>岩手県滝沢市大崎</v>
      </c>
      <c r="M1598">
        <v>0</v>
      </c>
      <c r="N1598">
        <v>0</v>
      </c>
      <c r="O1598">
        <v>0</v>
      </c>
      <c r="P1598">
        <v>0</v>
      </c>
      <c r="Q1598">
        <v>0</v>
      </c>
      <c r="R1598">
        <v>0</v>
      </c>
    </row>
    <row r="1599" spans="1:18" x14ac:dyDescent="0.15">
      <c r="A1599">
        <v>3216</v>
      </c>
      <c r="B1599">
        <v>2007</v>
      </c>
      <c r="C1599">
        <v>200701</v>
      </c>
      <c r="D1599" s="47" t="s">
        <v>5926</v>
      </c>
      <c r="E1599" t="s">
        <v>67</v>
      </c>
      <c r="F1599" t="s">
        <v>3051</v>
      </c>
      <c r="G1599" t="s">
        <v>3182</v>
      </c>
      <c r="H1599" t="s">
        <v>70</v>
      </c>
      <c r="I1599" t="s">
        <v>3052</v>
      </c>
      <c r="J1599" t="s">
        <v>3183</v>
      </c>
      <c r="L1599" t="str">
        <f t="shared" si="24"/>
        <v>岩手県滝沢市大沢籠屋敷</v>
      </c>
      <c r="M1599">
        <v>0</v>
      </c>
      <c r="N1599">
        <v>0</v>
      </c>
      <c r="O1599">
        <v>0</v>
      </c>
      <c r="P1599">
        <v>0</v>
      </c>
      <c r="Q1599">
        <v>0</v>
      </c>
      <c r="R1599">
        <v>0</v>
      </c>
    </row>
    <row r="1600" spans="1:18" x14ac:dyDescent="0.15">
      <c r="A1600">
        <v>3216</v>
      </c>
      <c r="B1600">
        <v>2007</v>
      </c>
      <c r="C1600">
        <v>200702</v>
      </c>
      <c r="D1600" s="47" t="s">
        <v>5927</v>
      </c>
      <c r="E1600" t="s">
        <v>67</v>
      </c>
      <c r="F1600" t="s">
        <v>3051</v>
      </c>
      <c r="G1600" t="s">
        <v>3184</v>
      </c>
      <c r="H1600" t="s">
        <v>70</v>
      </c>
      <c r="I1600" t="s">
        <v>3052</v>
      </c>
      <c r="J1600" t="s">
        <v>3185</v>
      </c>
      <c r="L1600" t="str">
        <f t="shared" si="24"/>
        <v>岩手県滝沢市大沢上鶴子</v>
      </c>
      <c r="M1600">
        <v>0</v>
      </c>
      <c r="N1600">
        <v>0</v>
      </c>
      <c r="O1600">
        <v>0</v>
      </c>
      <c r="P1600">
        <v>0</v>
      </c>
      <c r="Q1600">
        <v>0</v>
      </c>
      <c r="R1600">
        <v>0</v>
      </c>
    </row>
    <row r="1601" spans="1:18" x14ac:dyDescent="0.15">
      <c r="A1601">
        <v>3216</v>
      </c>
      <c r="B1601">
        <v>2007</v>
      </c>
      <c r="C1601">
        <v>200718</v>
      </c>
      <c r="D1601" s="47" t="s">
        <v>5928</v>
      </c>
      <c r="E1601" t="s">
        <v>67</v>
      </c>
      <c r="F1601" t="s">
        <v>3051</v>
      </c>
      <c r="G1601" t="s">
        <v>3186</v>
      </c>
      <c r="H1601" t="s">
        <v>70</v>
      </c>
      <c r="I1601" t="s">
        <v>3052</v>
      </c>
      <c r="J1601" t="s">
        <v>3187</v>
      </c>
      <c r="L1601" t="str">
        <f t="shared" si="24"/>
        <v>岩手県滝沢市大沢小谷地</v>
      </c>
      <c r="M1601">
        <v>0</v>
      </c>
      <c r="N1601">
        <v>0</v>
      </c>
      <c r="O1601">
        <v>0</v>
      </c>
      <c r="P1601">
        <v>0</v>
      </c>
      <c r="Q1601">
        <v>0</v>
      </c>
      <c r="R1601">
        <v>0</v>
      </c>
    </row>
    <row r="1602" spans="1:18" x14ac:dyDescent="0.15">
      <c r="A1602">
        <v>3216</v>
      </c>
      <c r="B1602">
        <v>2007</v>
      </c>
      <c r="C1602">
        <v>200715</v>
      </c>
      <c r="D1602" s="47" t="s">
        <v>5929</v>
      </c>
      <c r="E1602" t="s">
        <v>67</v>
      </c>
      <c r="F1602" t="s">
        <v>3051</v>
      </c>
      <c r="G1602" t="s">
        <v>3188</v>
      </c>
      <c r="H1602" t="s">
        <v>70</v>
      </c>
      <c r="I1602" t="s">
        <v>3052</v>
      </c>
      <c r="J1602" t="s">
        <v>3189</v>
      </c>
      <c r="L1602" t="str">
        <f t="shared" si="24"/>
        <v>岩手県滝沢市大沢下屋敷</v>
      </c>
      <c r="M1602">
        <v>0</v>
      </c>
      <c r="N1602">
        <v>0</v>
      </c>
      <c r="O1602">
        <v>0</v>
      </c>
      <c r="P1602">
        <v>0</v>
      </c>
      <c r="Q1602">
        <v>0</v>
      </c>
      <c r="R1602">
        <v>0</v>
      </c>
    </row>
    <row r="1603" spans="1:18" x14ac:dyDescent="0.15">
      <c r="A1603">
        <v>3216</v>
      </c>
      <c r="B1603">
        <v>2007</v>
      </c>
      <c r="C1603">
        <v>200713</v>
      </c>
      <c r="D1603" s="47" t="s">
        <v>5930</v>
      </c>
      <c r="E1603" t="s">
        <v>67</v>
      </c>
      <c r="F1603" t="s">
        <v>3051</v>
      </c>
      <c r="G1603" t="s">
        <v>3190</v>
      </c>
      <c r="H1603" t="s">
        <v>70</v>
      </c>
      <c r="I1603" t="s">
        <v>3052</v>
      </c>
      <c r="J1603" t="s">
        <v>3191</v>
      </c>
      <c r="L1603" t="str">
        <f t="shared" ref="L1603:L1666" si="25">H1603&amp;I1603&amp;J1603</f>
        <v>岩手県滝沢市大沢新道</v>
      </c>
      <c r="M1603">
        <v>0</v>
      </c>
      <c r="N1603">
        <v>0</v>
      </c>
      <c r="O1603">
        <v>0</v>
      </c>
      <c r="P1603">
        <v>0</v>
      </c>
      <c r="Q1603">
        <v>0</v>
      </c>
      <c r="R1603">
        <v>0</v>
      </c>
    </row>
    <row r="1604" spans="1:18" x14ac:dyDescent="0.15">
      <c r="A1604">
        <v>3216</v>
      </c>
      <c r="B1604">
        <v>2007</v>
      </c>
      <c r="C1604">
        <v>200703</v>
      </c>
      <c r="D1604" s="47" t="s">
        <v>5931</v>
      </c>
      <c r="E1604" t="s">
        <v>67</v>
      </c>
      <c r="F1604" t="s">
        <v>3051</v>
      </c>
      <c r="G1604" t="s">
        <v>3192</v>
      </c>
      <c r="H1604" t="s">
        <v>70</v>
      </c>
      <c r="I1604" t="s">
        <v>3052</v>
      </c>
      <c r="J1604" t="s">
        <v>3193</v>
      </c>
      <c r="L1604" t="str">
        <f t="shared" si="25"/>
        <v>岩手県滝沢市大沢堰合</v>
      </c>
      <c r="M1604">
        <v>0</v>
      </c>
      <c r="N1604">
        <v>0</v>
      </c>
      <c r="O1604">
        <v>0</v>
      </c>
      <c r="P1604">
        <v>0</v>
      </c>
      <c r="Q1604">
        <v>0</v>
      </c>
      <c r="R1604">
        <v>0</v>
      </c>
    </row>
    <row r="1605" spans="1:18" x14ac:dyDescent="0.15">
      <c r="A1605">
        <v>3216</v>
      </c>
      <c r="B1605">
        <v>2007</v>
      </c>
      <c r="C1605">
        <v>200707</v>
      </c>
      <c r="D1605" s="47" t="s">
        <v>5932</v>
      </c>
      <c r="E1605" t="s">
        <v>67</v>
      </c>
      <c r="F1605" t="s">
        <v>3051</v>
      </c>
      <c r="G1605" t="s">
        <v>3194</v>
      </c>
      <c r="H1605" t="s">
        <v>70</v>
      </c>
      <c r="I1605" t="s">
        <v>3052</v>
      </c>
      <c r="J1605" t="s">
        <v>3195</v>
      </c>
      <c r="L1605" t="str">
        <f t="shared" si="25"/>
        <v>岩手県滝沢市大沢館</v>
      </c>
      <c r="M1605">
        <v>0</v>
      </c>
      <c r="N1605">
        <v>0</v>
      </c>
      <c r="O1605">
        <v>0</v>
      </c>
      <c r="P1605">
        <v>0</v>
      </c>
      <c r="Q1605">
        <v>0</v>
      </c>
      <c r="R1605">
        <v>0</v>
      </c>
    </row>
    <row r="1606" spans="1:18" x14ac:dyDescent="0.15">
      <c r="A1606">
        <v>3216</v>
      </c>
      <c r="B1606">
        <v>2007</v>
      </c>
      <c r="C1606">
        <v>200719</v>
      </c>
      <c r="D1606" s="47" t="s">
        <v>5933</v>
      </c>
      <c r="E1606" t="s">
        <v>67</v>
      </c>
      <c r="F1606" t="s">
        <v>3051</v>
      </c>
      <c r="G1606" t="s">
        <v>3196</v>
      </c>
      <c r="H1606" t="s">
        <v>70</v>
      </c>
      <c r="I1606" t="s">
        <v>3052</v>
      </c>
      <c r="J1606" t="s">
        <v>3197</v>
      </c>
      <c r="L1606" t="str">
        <f t="shared" si="25"/>
        <v>岩手県滝沢市大沢鶴子</v>
      </c>
      <c r="M1606">
        <v>0</v>
      </c>
      <c r="N1606">
        <v>0</v>
      </c>
      <c r="O1606">
        <v>0</v>
      </c>
      <c r="P1606">
        <v>0</v>
      </c>
      <c r="Q1606">
        <v>0</v>
      </c>
      <c r="R1606">
        <v>0</v>
      </c>
    </row>
    <row r="1607" spans="1:18" x14ac:dyDescent="0.15">
      <c r="A1607">
        <v>3216</v>
      </c>
      <c r="B1607">
        <v>2007</v>
      </c>
      <c r="C1607">
        <v>200709</v>
      </c>
      <c r="D1607" s="47" t="s">
        <v>5934</v>
      </c>
      <c r="E1607" t="s">
        <v>67</v>
      </c>
      <c r="F1607" t="s">
        <v>3051</v>
      </c>
      <c r="G1607" t="s">
        <v>3198</v>
      </c>
      <c r="H1607" t="s">
        <v>70</v>
      </c>
      <c r="I1607" t="s">
        <v>3052</v>
      </c>
      <c r="J1607" t="s">
        <v>3199</v>
      </c>
      <c r="L1607" t="str">
        <f t="shared" si="25"/>
        <v>岩手県滝沢市大沢外山野</v>
      </c>
      <c r="M1607">
        <v>0</v>
      </c>
      <c r="N1607">
        <v>0</v>
      </c>
      <c r="O1607">
        <v>0</v>
      </c>
      <c r="P1607">
        <v>0</v>
      </c>
      <c r="Q1607">
        <v>0</v>
      </c>
      <c r="R1607">
        <v>0</v>
      </c>
    </row>
    <row r="1608" spans="1:18" x14ac:dyDescent="0.15">
      <c r="A1608">
        <v>3216</v>
      </c>
      <c r="B1608">
        <v>2007</v>
      </c>
      <c r="C1608">
        <v>200712</v>
      </c>
      <c r="D1608" s="47" t="s">
        <v>5935</v>
      </c>
      <c r="E1608" t="s">
        <v>67</v>
      </c>
      <c r="F1608" t="s">
        <v>3051</v>
      </c>
      <c r="G1608" t="s">
        <v>3200</v>
      </c>
      <c r="H1608" t="s">
        <v>70</v>
      </c>
      <c r="I1608" t="s">
        <v>3052</v>
      </c>
      <c r="J1608" t="s">
        <v>3201</v>
      </c>
      <c r="L1608" t="str">
        <f t="shared" si="25"/>
        <v>岩手県滝沢市大沢長坪</v>
      </c>
      <c r="M1608">
        <v>0</v>
      </c>
      <c r="N1608">
        <v>0</v>
      </c>
      <c r="O1608">
        <v>0</v>
      </c>
      <c r="P1608">
        <v>0</v>
      </c>
      <c r="Q1608">
        <v>0</v>
      </c>
      <c r="R1608">
        <v>0</v>
      </c>
    </row>
    <row r="1609" spans="1:18" x14ac:dyDescent="0.15">
      <c r="A1609">
        <v>3216</v>
      </c>
      <c r="B1609">
        <v>2007</v>
      </c>
      <c r="C1609">
        <v>200708</v>
      </c>
      <c r="D1609" s="47" t="s">
        <v>5936</v>
      </c>
      <c r="E1609" t="s">
        <v>67</v>
      </c>
      <c r="F1609" t="s">
        <v>3051</v>
      </c>
      <c r="G1609" t="s">
        <v>3202</v>
      </c>
      <c r="H1609" t="s">
        <v>70</v>
      </c>
      <c r="I1609" t="s">
        <v>3052</v>
      </c>
      <c r="J1609" t="s">
        <v>3203</v>
      </c>
      <c r="L1609" t="str">
        <f t="shared" si="25"/>
        <v>岩手県滝沢市大沢箸木平</v>
      </c>
      <c r="M1609">
        <v>0</v>
      </c>
      <c r="N1609">
        <v>0</v>
      </c>
      <c r="O1609">
        <v>0</v>
      </c>
      <c r="P1609">
        <v>0</v>
      </c>
      <c r="Q1609">
        <v>0</v>
      </c>
      <c r="R1609">
        <v>0</v>
      </c>
    </row>
    <row r="1610" spans="1:18" x14ac:dyDescent="0.15">
      <c r="A1610">
        <v>3216</v>
      </c>
      <c r="B1610">
        <v>2007</v>
      </c>
      <c r="C1610">
        <v>200705</v>
      </c>
      <c r="D1610" s="47" t="s">
        <v>5937</v>
      </c>
      <c r="E1610" t="s">
        <v>67</v>
      </c>
      <c r="F1610" t="s">
        <v>3051</v>
      </c>
      <c r="G1610" t="s">
        <v>3204</v>
      </c>
      <c r="H1610" t="s">
        <v>70</v>
      </c>
      <c r="I1610" t="s">
        <v>3052</v>
      </c>
      <c r="J1610" t="s">
        <v>3205</v>
      </c>
      <c r="L1610" t="str">
        <f t="shared" si="25"/>
        <v>岩手県滝沢市大沢二タ又</v>
      </c>
      <c r="M1610">
        <v>0</v>
      </c>
      <c r="N1610">
        <v>0</v>
      </c>
      <c r="O1610">
        <v>0</v>
      </c>
      <c r="P1610">
        <v>0</v>
      </c>
      <c r="Q1610">
        <v>0</v>
      </c>
      <c r="R1610">
        <v>0</v>
      </c>
    </row>
    <row r="1611" spans="1:18" x14ac:dyDescent="0.15">
      <c r="A1611">
        <v>3216</v>
      </c>
      <c r="B1611">
        <v>2007</v>
      </c>
      <c r="C1611">
        <v>200714</v>
      </c>
      <c r="D1611" s="47" t="s">
        <v>5938</v>
      </c>
      <c r="E1611" t="s">
        <v>67</v>
      </c>
      <c r="F1611" t="s">
        <v>3051</v>
      </c>
      <c r="G1611" t="s">
        <v>3206</v>
      </c>
      <c r="H1611" t="s">
        <v>70</v>
      </c>
      <c r="I1611" t="s">
        <v>3052</v>
      </c>
      <c r="J1611" t="s">
        <v>3207</v>
      </c>
      <c r="L1611" t="str">
        <f t="shared" si="25"/>
        <v>岩手県滝沢市大沢舛村</v>
      </c>
      <c r="M1611">
        <v>0</v>
      </c>
      <c r="N1611">
        <v>0</v>
      </c>
      <c r="O1611">
        <v>0</v>
      </c>
      <c r="P1611">
        <v>0</v>
      </c>
      <c r="Q1611">
        <v>0</v>
      </c>
      <c r="R1611">
        <v>0</v>
      </c>
    </row>
    <row r="1612" spans="1:18" x14ac:dyDescent="0.15">
      <c r="A1612">
        <v>3216</v>
      </c>
      <c r="B1612">
        <v>2007</v>
      </c>
      <c r="C1612">
        <v>200710</v>
      </c>
      <c r="D1612" s="47" t="s">
        <v>5939</v>
      </c>
      <c r="E1612" t="s">
        <v>67</v>
      </c>
      <c r="F1612" t="s">
        <v>3051</v>
      </c>
      <c r="G1612" t="s">
        <v>3208</v>
      </c>
      <c r="H1612" t="s">
        <v>70</v>
      </c>
      <c r="I1612" t="s">
        <v>3052</v>
      </c>
      <c r="J1612" t="s">
        <v>3209</v>
      </c>
      <c r="L1612" t="str">
        <f t="shared" si="25"/>
        <v>岩手県滝沢市大沢弥作畑</v>
      </c>
      <c r="M1612">
        <v>0</v>
      </c>
      <c r="N1612">
        <v>0</v>
      </c>
      <c r="O1612">
        <v>0</v>
      </c>
      <c r="P1612">
        <v>0</v>
      </c>
      <c r="Q1612">
        <v>0</v>
      </c>
      <c r="R1612">
        <v>0</v>
      </c>
    </row>
    <row r="1613" spans="1:18" x14ac:dyDescent="0.15">
      <c r="A1613">
        <v>3216</v>
      </c>
      <c r="B1613">
        <v>2007</v>
      </c>
      <c r="C1613">
        <v>200711</v>
      </c>
      <c r="D1613" s="47" t="s">
        <v>5940</v>
      </c>
      <c r="E1613" t="s">
        <v>67</v>
      </c>
      <c r="F1613" t="s">
        <v>3051</v>
      </c>
      <c r="G1613" t="s">
        <v>3210</v>
      </c>
      <c r="H1613" t="s">
        <v>70</v>
      </c>
      <c r="I1613" t="s">
        <v>3052</v>
      </c>
      <c r="J1613" t="s">
        <v>3211</v>
      </c>
      <c r="L1613" t="str">
        <f t="shared" si="25"/>
        <v>岩手県滝沢市大沢谷地上</v>
      </c>
      <c r="M1613">
        <v>0</v>
      </c>
      <c r="N1613">
        <v>0</v>
      </c>
      <c r="O1613">
        <v>0</v>
      </c>
      <c r="P1613">
        <v>0</v>
      </c>
      <c r="Q1613">
        <v>0</v>
      </c>
      <c r="R1613">
        <v>0</v>
      </c>
    </row>
    <row r="1614" spans="1:18" x14ac:dyDescent="0.15">
      <c r="A1614">
        <v>3216</v>
      </c>
      <c r="B1614">
        <v>2007</v>
      </c>
      <c r="C1614">
        <v>200704</v>
      </c>
      <c r="D1614" s="47" t="s">
        <v>5941</v>
      </c>
      <c r="E1614" t="s">
        <v>67</v>
      </c>
      <c r="F1614" t="s">
        <v>3051</v>
      </c>
      <c r="G1614" t="s">
        <v>3212</v>
      </c>
      <c r="H1614" t="s">
        <v>70</v>
      </c>
      <c r="I1614" t="s">
        <v>3052</v>
      </c>
      <c r="J1614" t="s">
        <v>3213</v>
      </c>
      <c r="L1614" t="str">
        <f t="shared" si="25"/>
        <v>岩手県滝沢市大沢谷地中</v>
      </c>
      <c r="M1614">
        <v>0</v>
      </c>
      <c r="N1614">
        <v>0</v>
      </c>
      <c r="O1614">
        <v>0</v>
      </c>
      <c r="P1614">
        <v>0</v>
      </c>
      <c r="Q1614">
        <v>0</v>
      </c>
      <c r="R1614">
        <v>0</v>
      </c>
    </row>
    <row r="1615" spans="1:18" x14ac:dyDescent="0.15">
      <c r="A1615">
        <v>3216</v>
      </c>
      <c r="B1615">
        <v>2007</v>
      </c>
      <c r="C1615">
        <v>200717</v>
      </c>
      <c r="D1615" s="47" t="s">
        <v>5942</v>
      </c>
      <c r="E1615" t="s">
        <v>67</v>
      </c>
      <c r="F1615" t="s">
        <v>3051</v>
      </c>
      <c r="G1615" t="s">
        <v>3214</v>
      </c>
      <c r="H1615" t="s">
        <v>70</v>
      </c>
      <c r="I1615" t="s">
        <v>3052</v>
      </c>
      <c r="J1615" t="s">
        <v>3215</v>
      </c>
      <c r="L1615" t="str">
        <f t="shared" si="25"/>
        <v>岩手県滝沢市大沢四つ家</v>
      </c>
      <c r="M1615">
        <v>0</v>
      </c>
      <c r="N1615">
        <v>0</v>
      </c>
      <c r="O1615">
        <v>0</v>
      </c>
      <c r="P1615">
        <v>0</v>
      </c>
      <c r="Q1615">
        <v>0</v>
      </c>
      <c r="R1615">
        <v>0</v>
      </c>
    </row>
    <row r="1616" spans="1:18" x14ac:dyDescent="0.15">
      <c r="A1616">
        <v>3216</v>
      </c>
      <c r="B1616">
        <v>2007</v>
      </c>
      <c r="C1616">
        <v>200716</v>
      </c>
      <c r="D1616" s="47" t="s">
        <v>5943</v>
      </c>
      <c r="E1616" t="s">
        <v>67</v>
      </c>
      <c r="F1616" t="s">
        <v>3051</v>
      </c>
      <c r="G1616" t="s">
        <v>3216</v>
      </c>
      <c r="H1616" t="s">
        <v>70</v>
      </c>
      <c r="I1616" t="s">
        <v>3052</v>
      </c>
      <c r="J1616" t="s">
        <v>3217</v>
      </c>
      <c r="L1616" t="str">
        <f t="shared" si="25"/>
        <v>岩手県滝沢市大沢米倉</v>
      </c>
      <c r="M1616">
        <v>0</v>
      </c>
      <c r="N1616">
        <v>0</v>
      </c>
      <c r="O1616">
        <v>0</v>
      </c>
      <c r="P1616">
        <v>0</v>
      </c>
      <c r="Q1616">
        <v>0</v>
      </c>
      <c r="R1616">
        <v>0</v>
      </c>
    </row>
    <row r="1617" spans="1:18" x14ac:dyDescent="0.15">
      <c r="A1617">
        <v>3216</v>
      </c>
      <c r="B1617">
        <v>2007</v>
      </c>
      <c r="C1617">
        <v>200706</v>
      </c>
      <c r="D1617" s="47" t="s">
        <v>5944</v>
      </c>
      <c r="E1617" t="s">
        <v>67</v>
      </c>
      <c r="F1617" t="s">
        <v>3051</v>
      </c>
      <c r="G1617" t="s">
        <v>3218</v>
      </c>
      <c r="H1617" t="s">
        <v>70</v>
      </c>
      <c r="I1617" t="s">
        <v>3052</v>
      </c>
      <c r="J1617" t="s">
        <v>3219</v>
      </c>
      <c r="L1617" t="str">
        <f t="shared" si="25"/>
        <v>岩手県滝沢市大沢割田</v>
      </c>
      <c r="M1617">
        <v>0</v>
      </c>
      <c r="N1617">
        <v>0</v>
      </c>
      <c r="O1617">
        <v>0</v>
      </c>
      <c r="P1617">
        <v>0</v>
      </c>
      <c r="Q1617">
        <v>0</v>
      </c>
      <c r="R1617">
        <v>0</v>
      </c>
    </row>
    <row r="1618" spans="1:18" x14ac:dyDescent="0.15">
      <c r="A1618">
        <v>3216</v>
      </c>
      <c r="B1618">
        <v>2006</v>
      </c>
      <c r="C1618">
        <v>200602</v>
      </c>
      <c r="D1618" s="47" t="s">
        <v>5945</v>
      </c>
      <c r="E1618" t="s">
        <v>67</v>
      </c>
      <c r="F1618" t="s">
        <v>3051</v>
      </c>
      <c r="G1618" t="s">
        <v>3220</v>
      </c>
      <c r="H1618" t="s">
        <v>70</v>
      </c>
      <c r="I1618" t="s">
        <v>3052</v>
      </c>
      <c r="J1618" t="s">
        <v>3221</v>
      </c>
      <c r="L1618" t="str">
        <f t="shared" si="25"/>
        <v>岩手県滝沢市大森平</v>
      </c>
      <c r="M1618">
        <v>0</v>
      </c>
      <c r="N1618">
        <v>0</v>
      </c>
      <c r="O1618">
        <v>0</v>
      </c>
      <c r="P1618">
        <v>0</v>
      </c>
      <c r="Q1618">
        <v>0</v>
      </c>
      <c r="R1618">
        <v>0</v>
      </c>
    </row>
    <row r="1619" spans="1:18" x14ac:dyDescent="0.15">
      <c r="A1619">
        <v>3216</v>
      </c>
      <c r="B1619">
        <v>2006</v>
      </c>
      <c r="C1619">
        <v>200606</v>
      </c>
      <c r="D1619" s="47" t="s">
        <v>5946</v>
      </c>
      <c r="E1619" t="s">
        <v>67</v>
      </c>
      <c r="F1619" t="s">
        <v>3051</v>
      </c>
      <c r="G1619" t="s">
        <v>3222</v>
      </c>
      <c r="H1619" t="s">
        <v>70</v>
      </c>
      <c r="I1619" t="s">
        <v>3052</v>
      </c>
      <c r="J1619" t="s">
        <v>3223</v>
      </c>
      <c r="L1619" t="str">
        <f t="shared" si="25"/>
        <v>岩手県滝沢市加賀内</v>
      </c>
      <c r="M1619">
        <v>0</v>
      </c>
      <c r="N1619">
        <v>0</v>
      </c>
      <c r="O1619">
        <v>0</v>
      </c>
      <c r="P1619">
        <v>0</v>
      </c>
      <c r="Q1619">
        <v>0</v>
      </c>
      <c r="R1619">
        <v>0</v>
      </c>
    </row>
    <row r="1620" spans="1:18" x14ac:dyDescent="0.15">
      <c r="A1620">
        <v>3216</v>
      </c>
      <c r="B1620">
        <v>2006</v>
      </c>
      <c r="C1620">
        <v>200619</v>
      </c>
      <c r="D1620" s="47" t="s">
        <v>5947</v>
      </c>
      <c r="E1620" t="s">
        <v>67</v>
      </c>
      <c r="F1620" t="s">
        <v>3051</v>
      </c>
      <c r="G1620" t="s">
        <v>3224</v>
      </c>
      <c r="H1620" t="s">
        <v>70</v>
      </c>
      <c r="I1620" t="s">
        <v>3052</v>
      </c>
      <c r="J1620" t="s">
        <v>3225</v>
      </c>
      <c r="L1620" t="str">
        <f t="shared" si="25"/>
        <v>岩手県滝沢市上岩手山</v>
      </c>
      <c r="M1620">
        <v>0</v>
      </c>
      <c r="N1620">
        <v>0</v>
      </c>
      <c r="O1620">
        <v>0</v>
      </c>
      <c r="P1620">
        <v>0</v>
      </c>
      <c r="Q1620">
        <v>0</v>
      </c>
      <c r="R1620">
        <v>0</v>
      </c>
    </row>
    <row r="1621" spans="1:18" x14ac:dyDescent="0.15">
      <c r="A1621">
        <v>3216</v>
      </c>
      <c r="B1621">
        <v>2006</v>
      </c>
      <c r="C1621">
        <v>200687</v>
      </c>
      <c r="D1621" s="47" t="s">
        <v>5948</v>
      </c>
      <c r="E1621" t="s">
        <v>67</v>
      </c>
      <c r="F1621" t="s">
        <v>3051</v>
      </c>
      <c r="G1621" t="s">
        <v>3226</v>
      </c>
      <c r="H1621" t="s">
        <v>70</v>
      </c>
      <c r="I1621" t="s">
        <v>3052</v>
      </c>
      <c r="J1621" t="s">
        <v>3227</v>
      </c>
      <c r="L1621" t="str">
        <f t="shared" si="25"/>
        <v>岩手県滝沢市上鵜飼</v>
      </c>
      <c r="M1621">
        <v>0</v>
      </c>
      <c r="N1621">
        <v>0</v>
      </c>
      <c r="O1621">
        <v>0</v>
      </c>
      <c r="P1621">
        <v>0</v>
      </c>
      <c r="Q1621">
        <v>0</v>
      </c>
      <c r="R1621">
        <v>0</v>
      </c>
    </row>
    <row r="1622" spans="1:18" x14ac:dyDescent="0.15">
      <c r="A1622">
        <v>3216</v>
      </c>
      <c r="B1622">
        <v>2006</v>
      </c>
      <c r="C1622">
        <v>200614</v>
      </c>
      <c r="D1622" s="47" t="s">
        <v>5949</v>
      </c>
      <c r="E1622" t="s">
        <v>67</v>
      </c>
      <c r="F1622" t="s">
        <v>3051</v>
      </c>
      <c r="G1622" t="s">
        <v>3228</v>
      </c>
      <c r="H1622" t="s">
        <v>70</v>
      </c>
      <c r="I1622" t="s">
        <v>3052</v>
      </c>
      <c r="J1622" t="s">
        <v>3229</v>
      </c>
      <c r="L1622" t="str">
        <f t="shared" si="25"/>
        <v>岩手県滝沢市上中村</v>
      </c>
      <c r="M1622">
        <v>0</v>
      </c>
      <c r="N1622">
        <v>0</v>
      </c>
      <c r="O1622">
        <v>0</v>
      </c>
      <c r="P1622">
        <v>0</v>
      </c>
      <c r="Q1622">
        <v>0</v>
      </c>
      <c r="R1622">
        <v>0</v>
      </c>
    </row>
    <row r="1623" spans="1:18" x14ac:dyDescent="0.15">
      <c r="A1623">
        <v>3216</v>
      </c>
      <c r="B1623">
        <v>2006</v>
      </c>
      <c r="C1623">
        <v>200646</v>
      </c>
      <c r="D1623" s="47" t="s">
        <v>5950</v>
      </c>
      <c r="E1623" t="s">
        <v>67</v>
      </c>
      <c r="F1623" t="s">
        <v>3051</v>
      </c>
      <c r="G1623" t="s">
        <v>2081</v>
      </c>
      <c r="H1623" t="s">
        <v>70</v>
      </c>
      <c r="I1623" t="s">
        <v>3052</v>
      </c>
      <c r="J1623" t="s">
        <v>2082</v>
      </c>
      <c r="L1623" t="str">
        <f t="shared" si="25"/>
        <v>岩手県滝沢市黒沢</v>
      </c>
      <c r="M1623">
        <v>0</v>
      </c>
      <c r="N1623">
        <v>0</v>
      </c>
      <c r="O1623">
        <v>0</v>
      </c>
      <c r="P1623">
        <v>0</v>
      </c>
      <c r="Q1623">
        <v>0</v>
      </c>
      <c r="R1623">
        <v>0</v>
      </c>
    </row>
    <row r="1624" spans="1:18" x14ac:dyDescent="0.15">
      <c r="A1624">
        <v>3216</v>
      </c>
      <c r="B1624">
        <v>2006</v>
      </c>
      <c r="C1624">
        <v>200624</v>
      </c>
      <c r="D1624" s="47" t="s">
        <v>5951</v>
      </c>
      <c r="E1624" t="s">
        <v>67</v>
      </c>
      <c r="F1624" t="s">
        <v>3051</v>
      </c>
      <c r="G1624" t="s">
        <v>3230</v>
      </c>
      <c r="H1624" t="s">
        <v>70</v>
      </c>
      <c r="I1624" t="s">
        <v>3052</v>
      </c>
      <c r="J1624" t="s">
        <v>3231</v>
      </c>
      <c r="L1624" t="str">
        <f t="shared" si="25"/>
        <v>岩手県滝沢市妻の神</v>
      </c>
      <c r="M1624">
        <v>0</v>
      </c>
      <c r="N1624">
        <v>0</v>
      </c>
      <c r="O1624">
        <v>0</v>
      </c>
      <c r="P1624">
        <v>0</v>
      </c>
      <c r="Q1624">
        <v>0</v>
      </c>
      <c r="R1624">
        <v>0</v>
      </c>
    </row>
    <row r="1625" spans="1:18" x14ac:dyDescent="0.15">
      <c r="A1625">
        <v>3216</v>
      </c>
      <c r="B1625">
        <v>2007</v>
      </c>
      <c r="C1625">
        <v>200723</v>
      </c>
      <c r="D1625" s="47" t="s">
        <v>5952</v>
      </c>
      <c r="E1625" t="s">
        <v>67</v>
      </c>
      <c r="F1625" t="s">
        <v>3051</v>
      </c>
      <c r="G1625" t="s">
        <v>3232</v>
      </c>
      <c r="H1625" t="s">
        <v>70</v>
      </c>
      <c r="I1625" t="s">
        <v>3052</v>
      </c>
      <c r="J1625" t="s">
        <v>3233</v>
      </c>
      <c r="L1625" t="str">
        <f t="shared" si="25"/>
        <v>岩手県滝沢市篠木綾織</v>
      </c>
      <c r="M1625">
        <v>0</v>
      </c>
      <c r="N1625">
        <v>0</v>
      </c>
      <c r="O1625">
        <v>0</v>
      </c>
      <c r="P1625">
        <v>0</v>
      </c>
      <c r="Q1625">
        <v>0</v>
      </c>
      <c r="R1625">
        <v>0</v>
      </c>
    </row>
    <row r="1626" spans="1:18" x14ac:dyDescent="0.15">
      <c r="A1626">
        <v>3216</v>
      </c>
      <c r="B1626">
        <v>2007</v>
      </c>
      <c r="C1626">
        <v>200726</v>
      </c>
      <c r="D1626" s="47" t="s">
        <v>5953</v>
      </c>
      <c r="E1626" t="s">
        <v>67</v>
      </c>
      <c r="F1626" t="s">
        <v>3051</v>
      </c>
      <c r="G1626" t="s">
        <v>3234</v>
      </c>
      <c r="H1626" t="s">
        <v>70</v>
      </c>
      <c r="I1626" t="s">
        <v>3052</v>
      </c>
      <c r="J1626" t="s">
        <v>3235</v>
      </c>
      <c r="L1626" t="str">
        <f t="shared" si="25"/>
        <v>岩手県滝沢市篠木荒屋</v>
      </c>
      <c r="M1626">
        <v>0</v>
      </c>
      <c r="N1626">
        <v>0</v>
      </c>
      <c r="O1626">
        <v>0</v>
      </c>
      <c r="P1626">
        <v>0</v>
      </c>
      <c r="Q1626">
        <v>0</v>
      </c>
      <c r="R1626">
        <v>0</v>
      </c>
    </row>
    <row r="1627" spans="1:18" x14ac:dyDescent="0.15">
      <c r="A1627">
        <v>3216</v>
      </c>
      <c r="B1627">
        <v>2007</v>
      </c>
      <c r="C1627">
        <v>200745</v>
      </c>
      <c r="D1627" s="47" t="s">
        <v>5954</v>
      </c>
      <c r="E1627" t="s">
        <v>67</v>
      </c>
      <c r="F1627" t="s">
        <v>3051</v>
      </c>
      <c r="G1627" t="s">
        <v>3236</v>
      </c>
      <c r="H1627" t="s">
        <v>70</v>
      </c>
      <c r="I1627" t="s">
        <v>3052</v>
      </c>
      <c r="J1627" t="s">
        <v>3237</v>
      </c>
      <c r="L1627" t="str">
        <f t="shared" si="25"/>
        <v>岩手県滝沢市篠木大寺沢</v>
      </c>
      <c r="M1627">
        <v>0</v>
      </c>
      <c r="N1627">
        <v>0</v>
      </c>
      <c r="O1627">
        <v>0</v>
      </c>
      <c r="P1627">
        <v>0</v>
      </c>
      <c r="Q1627">
        <v>0</v>
      </c>
      <c r="R1627">
        <v>0</v>
      </c>
    </row>
    <row r="1628" spans="1:18" x14ac:dyDescent="0.15">
      <c r="A1628">
        <v>3216</v>
      </c>
      <c r="B1628">
        <v>2007</v>
      </c>
      <c r="C1628">
        <v>200742</v>
      </c>
      <c r="D1628" s="47" t="s">
        <v>5955</v>
      </c>
      <c r="E1628" t="s">
        <v>67</v>
      </c>
      <c r="F1628" t="s">
        <v>3051</v>
      </c>
      <c r="G1628" t="s">
        <v>3238</v>
      </c>
      <c r="H1628" t="s">
        <v>70</v>
      </c>
      <c r="I1628" t="s">
        <v>3052</v>
      </c>
      <c r="J1628" t="s">
        <v>3239</v>
      </c>
      <c r="L1628" t="str">
        <f t="shared" si="25"/>
        <v>岩手県滝沢市篠木苧桶沢</v>
      </c>
      <c r="M1628">
        <v>0</v>
      </c>
      <c r="N1628">
        <v>0</v>
      </c>
      <c r="O1628">
        <v>0</v>
      </c>
      <c r="P1628">
        <v>0</v>
      </c>
      <c r="Q1628">
        <v>0</v>
      </c>
      <c r="R1628">
        <v>0</v>
      </c>
    </row>
    <row r="1629" spans="1:18" x14ac:dyDescent="0.15">
      <c r="A1629">
        <v>3216</v>
      </c>
      <c r="B1629">
        <v>2007</v>
      </c>
      <c r="C1629">
        <v>200722</v>
      </c>
      <c r="D1629" s="47" t="s">
        <v>5956</v>
      </c>
      <c r="E1629" t="s">
        <v>67</v>
      </c>
      <c r="F1629" t="s">
        <v>3051</v>
      </c>
      <c r="G1629" t="s">
        <v>3240</v>
      </c>
      <c r="H1629" t="s">
        <v>70</v>
      </c>
      <c r="I1629" t="s">
        <v>3052</v>
      </c>
      <c r="J1629" t="s">
        <v>3241</v>
      </c>
      <c r="L1629" t="str">
        <f t="shared" si="25"/>
        <v>岩手県滝沢市篠木上綾織</v>
      </c>
      <c r="M1629">
        <v>0</v>
      </c>
      <c r="N1629">
        <v>0</v>
      </c>
      <c r="O1629">
        <v>0</v>
      </c>
      <c r="P1629">
        <v>0</v>
      </c>
      <c r="Q1629">
        <v>0</v>
      </c>
      <c r="R1629">
        <v>0</v>
      </c>
    </row>
    <row r="1630" spans="1:18" x14ac:dyDescent="0.15">
      <c r="A1630">
        <v>3216</v>
      </c>
      <c r="B1630">
        <v>2007</v>
      </c>
      <c r="C1630">
        <v>200734</v>
      </c>
      <c r="D1630" s="47" t="s">
        <v>5957</v>
      </c>
      <c r="E1630" t="s">
        <v>67</v>
      </c>
      <c r="F1630" t="s">
        <v>3051</v>
      </c>
      <c r="G1630" t="s">
        <v>3242</v>
      </c>
      <c r="H1630" t="s">
        <v>70</v>
      </c>
      <c r="I1630" t="s">
        <v>3052</v>
      </c>
      <c r="J1630" t="s">
        <v>3243</v>
      </c>
      <c r="L1630" t="str">
        <f t="shared" si="25"/>
        <v>岩手県滝沢市篠木上黒畑</v>
      </c>
      <c r="M1630">
        <v>0</v>
      </c>
      <c r="N1630">
        <v>0</v>
      </c>
      <c r="O1630">
        <v>0</v>
      </c>
      <c r="P1630">
        <v>0</v>
      </c>
      <c r="Q1630">
        <v>0</v>
      </c>
      <c r="R1630">
        <v>0</v>
      </c>
    </row>
    <row r="1631" spans="1:18" x14ac:dyDescent="0.15">
      <c r="A1631">
        <v>3216</v>
      </c>
      <c r="B1631">
        <v>2007</v>
      </c>
      <c r="C1631">
        <v>200728</v>
      </c>
      <c r="D1631" s="47" t="s">
        <v>5958</v>
      </c>
      <c r="E1631" t="s">
        <v>67</v>
      </c>
      <c r="F1631" t="s">
        <v>3051</v>
      </c>
      <c r="G1631" t="s">
        <v>3244</v>
      </c>
      <c r="H1631" t="s">
        <v>70</v>
      </c>
      <c r="I1631" t="s">
        <v>3052</v>
      </c>
      <c r="J1631" t="s">
        <v>3245</v>
      </c>
      <c r="L1631" t="str">
        <f t="shared" si="25"/>
        <v>岩手県滝沢市篠木上篠木</v>
      </c>
      <c r="M1631">
        <v>0</v>
      </c>
      <c r="N1631">
        <v>0</v>
      </c>
      <c r="O1631">
        <v>0</v>
      </c>
      <c r="P1631">
        <v>0</v>
      </c>
      <c r="Q1631">
        <v>0</v>
      </c>
      <c r="R1631">
        <v>0</v>
      </c>
    </row>
    <row r="1632" spans="1:18" x14ac:dyDescent="0.15">
      <c r="A1632">
        <v>3216</v>
      </c>
      <c r="B1632">
        <v>2007</v>
      </c>
      <c r="C1632">
        <v>200735</v>
      </c>
      <c r="D1632" s="47" t="s">
        <v>5959</v>
      </c>
      <c r="E1632" t="s">
        <v>67</v>
      </c>
      <c r="F1632" t="s">
        <v>3051</v>
      </c>
      <c r="G1632" t="s">
        <v>3246</v>
      </c>
      <c r="H1632" t="s">
        <v>70</v>
      </c>
      <c r="I1632" t="s">
        <v>3052</v>
      </c>
      <c r="J1632" t="s">
        <v>3247</v>
      </c>
      <c r="L1632" t="str">
        <f t="shared" si="25"/>
        <v>岩手県滝沢市篠木黒畑</v>
      </c>
      <c r="M1632">
        <v>0</v>
      </c>
      <c r="N1632">
        <v>0</v>
      </c>
      <c r="O1632">
        <v>0</v>
      </c>
      <c r="P1632">
        <v>0</v>
      </c>
      <c r="Q1632">
        <v>0</v>
      </c>
      <c r="R1632">
        <v>0</v>
      </c>
    </row>
    <row r="1633" spans="1:18" x14ac:dyDescent="0.15">
      <c r="A1633">
        <v>3216</v>
      </c>
      <c r="B1633">
        <v>2007</v>
      </c>
      <c r="C1633">
        <v>200724</v>
      </c>
      <c r="D1633" s="47" t="s">
        <v>5960</v>
      </c>
      <c r="E1633" t="s">
        <v>67</v>
      </c>
      <c r="F1633" t="s">
        <v>3051</v>
      </c>
      <c r="G1633" t="s">
        <v>3248</v>
      </c>
      <c r="H1633" t="s">
        <v>70</v>
      </c>
      <c r="I1633" t="s">
        <v>3052</v>
      </c>
      <c r="J1633" t="s">
        <v>3249</v>
      </c>
      <c r="L1633" t="str">
        <f t="shared" si="25"/>
        <v>岩手県滝沢市篠木小谷地</v>
      </c>
      <c r="M1633">
        <v>0</v>
      </c>
      <c r="N1633">
        <v>0</v>
      </c>
      <c r="O1633">
        <v>0</v>
      </c>
      <c r="P1633">
        <v>0</v>
      </c>
      <c r="Q1633">
        <v>0</v>
      </c>
      <c r="R1633">
        <v>0</v>
      </c>
    </row>
    <row r="1634" spans="1:18" x14ac:dyDescent="0.15">
      <c r="A1634">
        <v>3216</v>
      </c>
      <c r="B1634">
        <v>2007</v>
      </c>
      <c r="C1634">
        <v>200736</v>
      </c>
      <c r="D1634" s="47" t="s">
        <v>5961</v>
      </c>
      <c r="E1634" t="s">
        <v>67</v>
      </c>
      <c r="F1634" t="s">
        <v>3051</v>
      </c>
      <c r="G1634" t="s">
        <v>3250</v>
      </c>
      <c r="H1634" t="s">
        <v>70</v>
      </c>
      <c r="I1634" t="s">
        <v>3052</v>
      </c>
      <c r="J1634" t="s">
        <v>3251</v>
      </c>
      <c r="L1634" t="str">
        <f t="shared" si="25"/>
        <v>岩手県滝沢市篠木参郷</v>
      </c>
      <c r="M1634">
        <v>0</v>
      </c>
      <c r="N1634">
        <v>0</v>
      </c>
      <c r="O1634">
        <v>0</v>
      </c>
      <c r="P1634">
        <v>0</v>
      </c>
      <c r="Q1634">
        <v>0</v>
      </c>
      <c r="R1634">
        <v>0</v>
      </c>
    </row>
    <row r="1635" spans="1:18" x14ac:dyDescent="0.15">
      <c r="A1635">
        <v>3216</v>
      </c>
      <c r="B1635">
        <v>2007</v>
      </c>
      <c r="C1635">
        <v>200738</v>
      </c>
      <c r="D1635" s="47" t="s">
        <v>5962</v>
      </c>
      <c r="E1635" t="s">
        <v>67</v>
      </c>
      <c r="F1635" t="s">
        <v>3051</v>
      </c>
      <c r="G1635" t="s">
        <v>3252</v>
      </c>
      <c r="H1635" t="s">
        <v>70</v>
      </c>
      <c r="I1635" t="s">
        <v>3052</v>
      </c>
      <c r="J1635" t="s">
        <v>3253</v>
      </c>
      <c r="L1635" t="str">
        <f t="shared" si="25"/>
        <v>岩手県滝沢市篠木参郷の森</v>
      </c>
      <c r="M1635">
        <v>0</v>
      </c>
      <c r="N1635">
        <v>0</v>
      </c>
      <c r="O1635">
        <v>0</v>
      </c>
      <c r="P1635">
        <v>0</v>
      </c>
      <c r="Q1635">
        <v>0</v>
      </c>
      <c r="R1635">
        <v>0</v>
      </c>
    </row>
    <row r="1636" spans="1:18" x14ac:dyDescent="0.15">
      <c r="A1636">
        <v>3216</v>
      </c>
      <c r="B1636">
        <v>2007</v>
      </c>
      <c r="C1636">
        <v>200743</v>
      </c>
      <c r="D1636" s="47" t="s">
        <v>5963</v>
      </c>
      <c r="E1636" t="s">
        <v>67</v>
      </c>
      <c r="F1636" t="s">
        <v>3051</v>
      </c>
      <c r="G1636" t="s">
        <v>3254</v>
      </c>
      <c r="H1636" t="s">
        <v>70</v>
      </c>
      <c r="I1636" t="s">
        <v>3052</v>
      </c>
      <c r="J1636" t="s">
        <v>3255</v>
      </c>
      <c r="L1636" t="str">
        <f t="shared" si="25"/>
        <v>岩手県滝沢市篠木外山</v>
      </c>
      <c r="M1636">
        <v>0</v>
      </c>
      <c r="N1636">
        <v>0</v>
      </c>
      <c r="O1636">
        <v>0</v>
      </c>
      <c r="P1636">
        <v>0</v>
      </c>
      <c r="Q1636">
        <v>0</v>
      </c>
      <c r="R1636">
        <v>0</v>
      </c>
    </row>
    <row r="1637" spans="1:18" x14ac:dyDescent="0.15">
      <c r="A1637">
        <v>3216</v>
      </c>
      <c r="B1637">
        <v>2007</v>
      </c>
      <c r="C1637">
        <v>200744</v>
      </c>
      <c r="D1637" s="47" t="s">
        <v>5964</v>
      </c>
      <c r="E1637" t="s">
        <v>67</v>
      </c>
      <c r="F1637" t="s">
        <v>3051</v>
      </c>
      <c r="G1637" t="s">
        <v>3256</v>
      </c>
      <c r="H1637" t="s">
        <v>70</v>
      </c>
      <c r="I1637" t="s">
        <v>3052</v>
      </c>
      <c r="J1637" t="s">
        <v>3257</v>
      </c>
      <c r="L1637" t="str">
        <f t="shared" si="25"/>
        <v>岩手県滝沢市篠木館が沢</v>
      </c>
      <c r="M1637">
        <v>0</v>
      </c>
      <c r="N1637">
        <v>0</v>
      </c>
      <c r="O1637">
        <v>0</v>
      </c>
      <c r="P1637">
        <v>0</v>
      </c>
      <c r="Q1637">
        <v>0</v>
      </c>
      <c r="R1637">
        <v>0</v>
      </c>
    </row>
    <row r="1638" spans="1:18" x14ac:dyDescent="0.15">
      <c r="A1638">
        <v>3216</v>
      </c>
      <c r="B1638">
        <v>2007</v>
      </c>
      <c r="C1638">
        <v>200737</v>
      </c>
      <c r="D1638" s="47" t="s">
        <v>5965</v>
      </c>
      <c r="E1638" t="s">
        <v>67</v>
      </c>
      <c r="F1638" t="s">
        <v>3051</v>
      </c>
      <c r="G1638" t="s">
        <v>3258</v>
      </c>
      <c r="H1638" t="s">
        <v>70</v>
      </c>
      <c r="I1638" t="s">
        <v>3052</v>
      </c>
      <c r="J1638" t="s">
        <v>3259</v>
      </c>
      <c r="L1638" t="str">
        <f t="shared" si="25"/>
        <v>岩手県滝沢市篠木堤</v>
      </c>
      <c r="M1638">
        <v>0</v>
      </c>
      <c r="N1638">
        <v>0</v>
      </c>
      <c r="O1638">
        <v>0</v>
      </c>
      <c r="P1638">
        <v>0</v>
      </c>
      <c r="Q1638">
        <v>0</v>
      </c>
      <c r="R1638">
        <v>0</v>
      </c>
    </row>
    <row r="1639" spans="1:18" x14ac:dyDescent="0.15">
      <c r="A1639">
        <v>3216</v>
      </c>
      <c r="B1639">
        <v>2007</v>
      </c>
      <c r="C1639">
        <v>200732</v>
      </c>
      <c r="D1639" s="47" t="s">
        <v>5966</v>
      </c>
      <c r="E1639" t="s">
        <v>67</v>
      </c>
      <c r="F1639" t="s">
        <v>3051</v>
      </c>
      <c r="G1639" t="s">
        <v>3260</v>
      </c>
      <c r="H1639" t="s">
        <v>70</v>
      </c>
      <c r="I1639" t="s">
        <v>3052</v>
      </c>
      <c r="J1639" t="s">
        <v>3261</v>
      </c>
      <c r="L1639" t="str">
        <f t="shared" si="25"/>
        <v>岩手県滝沢市篠木樋の口</v>
      </c>
      <c r="M1639">
        <v>0</v>
      </c>
      <c r="N1639">
        <v>0</v>
      </c>
      <c r="O1639">
        <v>0</v>
      </c>
      <c r="P1639">
        <v>0</v>
      </c>
      <c r="Q1639">
        <v>0</v>
      </c>
      <c r="R1639">
        <v>0</v>
      </c>
    </row>
    <row r="1640" spans="1:18" x14ac:dyDescent="0.15">
      <c r="A1640">
        <v>3216</v>
      </c>
      <c r="B1640">
        <v>2007</v>
      </c>
      <c r="C1640">
        <v>200727</v>
      </c>
      <c r="D1640" s="47" t="s">
        <v>5967</v>
      </c>
      <c r="E1640" t="s">
        <v>67</v>
      </c>
      <c r="F1640" t="s">
        <v>3051</v>
      </c>
      <c r="G1640" t="s">
        <v>3262</v>
      </c>
      <c r="H1640" t="s">
        <v>70</v>
      </c>
      <c r="I1640" t="s">
        <v>3052</v>
      </c>
      <c r="J1640" t="s">
        <v>3263</v>
      </c>
      <c r="L1640" t="str">
        <f t="shared" si="25"/>
        <v>岩手県滝沢市篠木鳥谷平</v>
      </c>
      <c r="M1640">
        <v>0</v>
      </c>
      <c r="N1640">
        <v>0</v>
      </c>
      <c r="O1640">
        <v>0</v>
      </c>
      <c r="P1640">
        <v>0</v>
      </c>
      <c r="Q1640">
        <v>0</v>
      </c>
      <c r="R1640">
        <v>0</v>
      </c>
    </row>
    <row r="1641" spans="1:18" x14ac:dyDescent="0.15">
      <c r="A1641">
        <v>3216</v>
      </c>
      <c r="B1641">
        <v>2007</v>
      </c>
      <c r="C1641">
        <v>200721</v>
      </c>
      <c r="D1641" s="47" t="s">
        <v>5968</v>
      </c>
      <c r="E1641" t="s">
        <v>67</v>
      </c>
      <c r="F1641" t="s">
        <v>3051</v>
      </c>
      <c r="G1641" t="s">
        <v>3264</v>
      </c>
      <c r="H1641" t="s">
        <v>70</v>
      </c>
      <c r="I1641" t="s">
        <v>3052</v>
      </c>
      <c r="J1641" t="s">
        <v>3265</v>
      </c>
      <c r="L1641" t="str">
        <f t="shared" si="25"/>
        <v>岩手県滝沢市篠木中村</v>
      </c>
      <c r="M1641">
        <v>0</v>
      </c>
      <c r="N1641">
        <v>0</v>
      </c>
      <c r="O1641">
        <v>0</v>
      </c>
      <c r="P1641">
        <v>0</v>
      </c>
      <c r="Q1641">
        <v>0</v>
      </c>
      <c r="R1641">
        <v>0</v>
      </c>
    </row>
    <row r="1642" spans="1:18" x14ac:dyDescent="0.15">
      <c r="A1642">
        <v>3216</v>
      </c>
      <c r="B1642">
        <v>2007</v>
      </c>
      <c r="C1642">
        <v>200725</v>
      </c>
      <c r="D1642" s="47" t="s">
        <v>5969</v>
      </c>
      <c r="E1642" t="s">
        <v>67</v>
      </c>
      <c r="F1642" t="s">
        <v>3051</v>
      </c>
      <c r="G1642" t="s">
        <v>3266</v>
      </c>
      <c r="H1642" t="s">
        <v>70</v>
      </c>
      <c r="I1642" t="s">
        <v>3052</v>
      </c>
      <c r="J1642" t="s">
        <v>3267</v>
      </c>
      <c r="L1642" t="str">
        <f t="shared" si="25"/>
        <v>岩手県滝沢市篠木中屋敷</v>
      </c>
      <c r="M1642">
        <v>0</v>
      </c>
      <c r="N1642">
        <v>0</v>
      </c>
      <c r="O1642">
        <v>0</v>
      </c>
      <c r="P1642">
        <v>0</v>
      </c>
      <c r="Q1642">
        <v>0</v>
      </c>
      <c r="R1642">
        <v>0</v>
      </c>
    </row>
    <row r="1643" spans="1:18" x14ac:dyDescent="0.15">
      <c r="A1643">
        <v>3216</v>
      </c>
      <c r="B1643">
        <v>2007</v>
      </c>
      <c r="C1643">
        <v>200746</v>
      </c>
      <c r="D1643" s="47" t="s">
        <v>5970</v>
      </c>
      <c r="E1643" t="s">
        <v>67</v>
      </c>
      <c r="F1643" t="s">
        <v>3051</v>
      </c>
      <c r="G1643" t="s">
        <v>3268</v>
      </c>
      <c r="H1643" t="s">
        <v>70</v>
      </c>
      <c r="I1643" t="s">
        <v>3052</v>
      </c>
      <c r="J1643" t="s">
        <v>3269</v>
      </c>
      <c r="L1643" t="str">
        <f t="shared" si="25"/>
        <v>岩手県滝沢市篠木仁沢瀬</v>
      </c>
      <c r="M1643">
        <v>0</v>
      </c>
      <c r="N1643">
        <v>0</v>
      </c>
      <c r="O1643">
        <v>0</v>
      </c>
      <c r="P1643">
        <v>0</v>
      </c>
      <c r="Q1643">
        <v>0</v>
      </c>
      <c r="R1643">
        <v>0</v>
      </c>
    </row>
    <row r="1644" spans="1:18" x14ac:dyDescent="0.15">
      <c r="A1644">
        <v>3216</v>
      </c>
      <c r="B1644">
        <v>2007</v>
      </c>
      <c r="C1644">
        <v>200733</v>
      </c>
      <c r="D1644" s="47" t="s">
        <v>5971</v>
      </c>
      <c r="E1644" t="s">
        <v>67</v>
      </c>
      <c r="F1644" t="s">
        <v>3051</v>
      </c>
      <c r="G1644" t="s">
        <v>3270</v>
      </c>
      <c r="H1644" t="s">
        <v>70</v>
      </c>
      <c r="I1644" t="s">
        <v>3052</v>
      </c>
      <c r="J1644" t="s">
        <v>3271</v>
      </c>
      <c r="L1644" t="str">
        <f t="shared" si="25"/>
        <v>岩手県滝沢市篠木待場</v>
      </c>
      <c r="M1644">
        <v>0</v>
      </c>
      <c r="N1644">
        <v>0</v>
      </c>
      <c r="O1644">
        <v>0</v>
      </c>
      <c r="P1644">
        <v>0</v>
      </c>
      <c r="Q1644">
        <v>0</v>
      </c>
      <c r="R1644">
        <v>0</v>
      </c>
    </row>
    <row r="1645" spans="1:18" x14ac:dyDescent="0.15">
      <c r="A1645">
        <v>3216</v>
      </c>
      <c r="B1645">
        <v>2007</v>
      </c>
      <c r="C1645">
        <v>200731</v>
      </c>
      <c r="D1645" s="47" t="s">
        <v>5972</v>
      </c>
      <c r="E1645" t="s">
        <v>67</v>
      </c>
      <c r="F1645" t="s">
        <v>3051</v>
      </c>
      <c r="G1645" t="s">
        <v>3272</v>
      </c>
      <c r="H1645" t="s">
        <v>70</v>
      </c>
      <c r="I1645" t="s">
        <v>3052</v>
      </c>
      <c r="J1645" t="s">
        <v>3273</v>
      </c>
      <c r="L1645" t="str">
        <f t="shared" si="25"/>
        <v>岩手県滝沢市篠木明法</v>
      </c>
      <c r="M1645">
        <v>0</v>
      </c>
      <c r="N1645">
        <v>0</v>
      </c>
      <c r="O1645">
        <v>0</v>
      </c>
      <c r="P1645">
        <v>0</v>
      </c>
      <c r="Q1645">
        <v>0</v>
      </c>
      <c r="R1645">
        <v>0</v>
      </c>
    </row>
    <row r="1646" spans="1:18" x14ac:dyDescent="0.15">
      <c r="A1646">
        <v>3216</v>
      </c>
      <c r="B1646">
        <v>2007</v>
      </c>
      <c r="C1646">
        <v>200741</v>
      </c>
      <c r="D1646" s="47" t="s">
        <v>5973</v>
      </c>
      <c r="E1646" t="s">
        <v>67</v>
      </c>
      <c r="F1646" t="s">
        <v>3051</v>
      </c>
      <c r="G1646" t="s">
        <v>3274</v>
      </c>
      <c r="H1646" t="s">
        <v>70</v>
      </c>
      <c r="I1646" t="s">
        <v>3052</v>
      </c>
      <c r="J1646" t="s">
        <v>3275</v>
      </c>
      <c r="L1646" t="str">
        <f t="shared" si="25"/>
        <v>岩手県滝沢市篠木矢取森</v>
      </c>
      <c r="M1646">
        <v>0</v>
      </c>
      <c r="N1646">
        <v>0</v>
      </c>
      <c r="O1646">
        <v>0</v>
      </c>
      <c r="P1646">
        <v>0</v>
      </c>
      <c r="Q1646">
        <v>0</v>
      </c>
      <c r="R1646">
        <v>0</v>
      </c>
    </row>
    <row r="1647" spans="1:18" x14ac:dyDescent="0.15">
      <c r="A1647">
        <v>3216</v>
      </c>
      <c r="B1647">
        <v>2006</v>
      </c>
      <c r="C1647">
        <v>200665</v>
      </c>
      <c r="D1647" s="47" t="s">
        <v>5974</v>
      </c>
      <c r="E1647" t="s">
        <v>67</v>
      </c>
      <c r="F1647" t="s">
        <v>3051</v>
      </c>
      <c r="G1647" t="s">
        <v>3276</v>
      </c>
      <c r="H1647" t="s">
        <v>70</v>
      </c>
      <c r="I1647" t="s">
        <v>3052</v>
      </c>
      <c r="J1647" t="s">
        <v>3277</v>
      </c>
      <c r="L1647" t="str">
        <f t="shared" si="25"/>
        <v>岩手県滝沢市下鵜飼</v>
      </c>
      <c r="M1647">
        <v>0</v>
      </c>
      <c r="N1647">
        <v>0</v>
      </c>
      <c r="O1647">
        <v>0</v>
      </c>
      <c r="P1647">
        <v>0</v>
      </c>
      <c r="Q1647">
        <v>0</v>
      </c>
      <c r="R1647">
        <v>0</v>
      </c>
    </row>
    <row r="1648" spans="1:18" x14ac:dyDescent="0.15">
      <c r="A1648">
        <v>3216</v>
      </c>
      <c r="B1648">
        <v>2006</v>
      </c>
      <c r="C1648">
        <v>200611</v>
      </c>
      <c r="D1648" s="47" t="s">
        <v>5975</v>
      </c>
      <c r="E1648" t="s">
        <v>67</v>
      </c>
      <c r="F1648" t="s">
        <v>3051</v>
      </c>
      <c r="G1648" t="s">
        <v>3278</v>
      </c>
      <c r="H1648" t="s">
        <v>70</v>
      </c>
      <c r="I1648" t="s">
        <v>3052</v>
      </c>
      <c r="J1648" t="s">
        <v>3279</v>
      </c>
      <c r="L1648" t="str">
        <f t="shared" si="25"/>
        <v>岩手県滝沢市巣子</v>
      </c>
      <c r="M1648">
        <v>0</v>
      </c>
      <c r="N1648">
        <v>0</v>
      </c>
      <c r="O1648">
        <v>0</v>
      </c>
      <c r="P1648">
        <v>0</v>
      </c>
      <c r="Q1648">
        <v>0</v>
      </c>
      <c r="R1648">
        <v>0</v>
      </c>
    </row>
    <row r="1649" spans="1:18" x14ac:dyDescent="0.15">
      <c r="A1649">
        <v>3216</v>
      </c>
      <c r="B1649">
        <v>2006</v>
      </c>
      <c r="C1649">
        <v>200605</v>
      </c>
      <c r="D1649" s="47" t="s">
        <v>5976</v>
      </c>
      <c r="E1649" t="s">
        <v>67</v>
      </c>
      <c r="F1649" t="s">
        <v>3051</v>
      </c>
      <c r="G1649" t="s">
        <v>3280</v>
      </c>
      <c r="H1649" t="s">
        <v>70</v>
      </c>
      <c r="I1649" t="s">
        <v>3052</v>
      </c>
      <c r="J1649" t="s">
        <v>3281</v>
      </c>
      <c r="L1649" t="str">
        <f t="shared" si="25"/>
        <v>岩手県滝沢市砂込</v>
      </c>
      <c r="M1649">
        <v>0</v>
      </c>
      <c r="N1649">
        <v>0</v>
      </c>
      <c r="O1649">
        <v>0</v>
      </c>
      <c r="P1649">
        <v>0</v>
      </c>
      <c r="Q1649">
        <v>0</v>
      </c>
      <c r="R1649">
        <v>0</v>
      </c>
    </row>
    <row r="1650" spans="1:18" x14ac:dyDescent="0.15">
      <c r="A1650">
        <v>3216</v>
      </c>
      <c r="B1650">
        <v>2006</v>
      </c>
      <c r="C1650">
        <v>200643</v>
      </c>
      <c r="D1650" s="47" t="s">
        <v>5977</v>
      </c>
      <c r="E1650" t="s">
        <v>67</v>
      </c>
      <c r="F1650" t="s">
        <v>3051</v>
      </c>
      <c r="G1650" t="s">
        <v>3282</v>
      </c>
      <c r="H1650" t="s">
        <v>70</v>
      </c>
      <c r="I1650" t="s">
        <v>3052</v>
      </c>
      <c r="J1650" t="s">
        <v>3283</v>
      </c>
      <c r="L1650" t="str">
        <f t="shared" si="25"/>
        <v>岩手県滝沢市外山</v>
      </c>
      <c r="M1650">
        <v>0</v>
      </c>
      <c r="N1650">
        <v>0</v>
      </c>
      <c r="O1650">
        <v>0</v>
      </c>
      <c r="P1650">
        <v>0</v>
      </c>
      <c r="Q1650">
        <v>0</v>
      </c>
      <c r="R1650">
        <v>0</v>
      </c>
    </row>
    <row r="1651" spans="1:18" x14ac:dyDescent="0.15">
      <c r="A1651">
        <v>3216</v>
      </c>
      <c r="B1651">
        <v>2006</v>
      </c>
      <c r="C1651">
        <v>200645</v>
      </c>
      <c r="D1651" s="47" t="s">
        <v>5978</v>
      </c>
      <c r="E1651" t="s">
        <v>67</v>
      </c>
      <c r="F1651" t="s">
        <v>3051</v>
      </c>
      <c r="G1651" t="s">
        <v>3284</v>
      </c>
      <c r="H1651" t="s">
        <v>70</v>
      </c>
      <c r="I1651" t="s">
        <v>3052</v>
      </c>
      <c r="J1651" t="s">
        <v>3285</v>
      </c>
      <c r="L1651" t="str">
        <f t="shared" si="25"/>
        <v>岩手県滝沢市高屋敷</v>
      </c>
      <c r="M1651">
        <v>0</v>
      </c>
      <c r="N1651">
        <v>0</v>
      </c>
      <c r="O1651">
        <v>0</v>
      </c>
      <c r="P1651">
        <v>0</v>
      </c>
      <c r="Q1651">
        <v>0</v>
      </c>
      <c r="R1651">
        <v>0</v>
      </c>
    </row>
    <row r="1652" spans="1:18" x14ac:dyDescent="0.15">
      <c r="A1652">
        <v>3216</v>
      </c>
      <c r="B1652">
        <v>2006</v>
      </c>
      <c r="C1652">
        <v>200637</v>
      </c>
      <c r="D1652" s="47" t="s">
        <v>5979</v>
      </c>
      <c r="E1652" t="s">
        <v>67</v>
      </c>
      <c r="F1652" t="s">
        <v>3051</v>
      </c>
      <c r="G1652" t="s">
        <v>3286</v>
      </c>
      <c r="H1652" t="s">
        <v>70</v>
      </c>
      <c r="I1652" t="s">
        <v>3052</v>
      </c>
      <c r="J1652" t="s">
        <v>3287</v>
      </c>
      <c r="L1652" t="str">
        <f t="shared" si="25"/>
        <v>岩手県滝沢市高屋敷平</v>
      </c>
      <c r="M1652">
        <v>0</v>
      </c>
      <c r="N1652">
        <v>0</v>
      </c>
      <c r="O1652">
        <v>0</v>
      </c>
      <c r="P1652">
        <v>0</v>
      </c>
      <c r="Q1652">
        <v>0</v>
      </c>
      <c r="R1652">
        <v>0</v>
      </c>
    </row>
    <row r="1653" spans="1:18" x14ac:dyDescent="0.15">
      <c r="A1653">
        <v>3216</v>
      </c>
      <c r="B1653">
        <v>2006</v>
      </c>
      <c r="C1653">
        <v>200608</v>
      </c>
      <c r="D1653" s="47" t="s">
        <v>5980</v>
      </c>
      <c r="E1653" t="s">
        <v>67</v>
      </c>
      <c r="F1653" t="s">
        <v>3051</v>
      </c>
      <c r="G1653" t="s">
        <v>3288</v>
      </c>
      <c r="H1653" t="s">
        <v>70</v>
      </c>
      <c r="I1653" t="s">
        <v>3052</v>
      </c>
      <c r="J1653" t="s">
        <v>3289</v>
      </c>
      <c r="L1653" t="str">
        <f t="shared" si="25"/>
        <v>岩手県滝沢市長太郎林</v>
      </c>
      <c r="M1653">
        <v>0</v>
      </c>
      <c r="N1653">
        <v>0</v>
      </c>
      <c r="O1653">
        <v>0</v>
      </c>
      <c r="P1653">
        <v>0</v>
      </c>
      <c r="Q1653">
        <v>0</v>
      </c>
      <c r="R1653">
        <v>0</v>
      </c>
    </row>
    <row r="1654" spans="1:18" x14ac:dyDescent="0.15">
      <c r="A1654">
        <v>3216</v>
      </c>
      <c r="B1654">
        <v>2006</v>
      </c>
      <c r="C1654">
        <v>200638</v>
      </c>
      <c r="D1654" s="47" t="s">
        <v>5981</v>
      </c>
      <c r="E1654" t="s">
        <v>67</v>
      </c>
      <c r="F1654" t="s">
        <v>3051</v>
      </c>
      <c r="G1654" t="s">
        <v>2145</v>
      </c>
      <c r="H1654" t="s">
        <v>70</v>
      </c>
      <c r="I1654" t="s">
        <v>3052</v>
      </c>
      <c r="J1654" t="s">
        <v>2146</v>
      </c>
      <c r="L1654" t="str">
        <f t="shared" si="25"/>
        <v>岩手県滝沢市土沢</v>
      </c>
      <c r="M1654">
        <v>0</v>
      </c>
      <c r="N1654">
        <v>0</v>
      </c>
      <c r="O1654">
        <v>0</v>
      </c>
      <c r="P1654">
        <v>0</v>
      </c>
      <c r="Q1654">
        <v>0</v>
      </c>
      <c r="R1654">
        <v>0</v>
      </c>
    </row>
    <row r="1655" spans="1:18" x14ac:dyDescent="0.15">
      <c r="A1655">
        <v>3216</v>
      </c>
      <c r="B1655">
        <v>2006</v>
      </c>
      <c r="C1655">
        <v>200616</v>
      </c>
      <c r="D1655" s="47" t="s">
        <v>5982</v>
      </c>
      <c r="E1655" t="s">
        <v>67</v>
      </c>
      <c r="F1655" t="s">
        <v>3051</v>
      </c>
      <c r="G1655" t="s">
        <v>3290</v>
      </c>
      <c r="H1655" t="s">
        <v>70</v>
      </c>
      <c r="I1655" t="s">
        <v>3052</v>
      </c>
      <c r="J1655" t="s">
        <v>3291</v>
      </c>
      <c r="L1655" t="str">
        <f t="shared" si="25"/>
        <v>岩手県滝沢市木賊川</v>
      </c>
      <c r="M1655">
        <v>0</v>
      </c>
      <c r="N1655">
        <v>0</v>
      </c>
      <c r="O1655">
        <v>0</v>
      </c>
      <c r="P1655">
        <v>0</v>
      </c>
      <c r="Q1655">
        <v>0</v>
      </c>
      <c r="R1655">
        <v>0</v>
      </c>
    </row>
    <row r="1656" spans="1:18" x14ac:dyDescent="0.15">
      <c r="A1656">
        <v>3216</v>
      </c>
      <c r="B1656">
        <v>2006</v>
      </c>
      <c r="C1656">
        <v>200603</v>
      </c>
      <c r="D1656" s="47" t="s">
        <v>5983</v>
      </c>
      <c r="E1656" t="s">
        <v>67</v>
      </c>
      <c r="F1656" t="s">
        <v>3051</v>
      </c>
      <c r="G1656" t="s">
        <v>3292</v>
      </c>
      <c r="H1656" t="s">
        <v>70</v>
      </c>
      <c r="I1656" t="s">
        <v>3052</v>
      </c>
      <c r="J1656" t="s">
        <v>3293</v>
      </c>
      <c r="L1656" t="str">
        <f t="shared" si="25"/>
        <v>岩手県滝沢市留が森</v>
      </c>
      <c r="M1656">
        <v>0</v>
      </c>
      <c r="N1656">
        <v>0</v>
      </c>
      <c r="O1656">
        <v>0</v>
      </c>
      <c r="P1656">
        <v>0</v>
      </c>
      <c r="Q1656">
        <v>0</v>
      </c>
      <c r="R1656">
        <v>0</v>
      </c>
    </row>
    <row r="1657" spans="1:18" x14ac:dyDescent="0.15">
      <c r="A1657">
        <v>3216</v>
      </c>
      <c r="B1657">
        <v>2006</v>
      </c>
      <c r="C1657">
        <v>200654</v>
      </c>
      <c r="D1657" s="47" t="s">
        <v>5984</v>
      </c>
      <c r="E1657" t="s">
        <v>67</v>
      </c>
      <c r="F1657" t="s">
        <v>3051</v>
      </c>
      <c r="G1657" t="s">
        <v>3294</v>
      </c>
      <c r="H1657" t="s">
        <v>70</v>
      </c>
      <c r="I1657" t="s">
        <v>3052</v>
      </c>
      <c r="J1657" t="s">
        <v>3295</v>
      </c>
      <c r="L1657" t="str">
        <f t="shared" si="25"/>
        <v>岩手県滝沢市中鵜飼</v>
      </c>
      <c r="M1657">
        <v>0</v>
      </c>
      <c r="N1657">
        <v>0</v>
      </c>
      <c r="O1657">
        <v>0</v>
      </c>
      <c r="P1657">
        <v>0</v>
      </c>
      <c r="Q1657">
        <v>0</v>
      </c>
      <c r="R1657">
        <v>0</v>
      </c>
    </row>
    <row r="1658" spans="1:18" x14ac:dyDescent="0.15">
      <c r="A1658">
        <v>3216</v>
      </c>
      <c r="B1658">
        <v>2006</v>
      </c>
      <c r="C1658">
        <v>200642</v>
      </c>
      <c r="D1658" s="47" t="s">
        <v>5985</v>
      </c>
      <c r="E1658" t="s">
        <v>67</v>
      </c>
      <c r="F1658" t="s">
        <v>3051</v>
      </c>
      <c r="G1658" t="s">
        <v>3296</v>
      </c>
      <c r="H1658" t="s">
        <v>70</v>
      </c>
      <c r="I1658" t="s">
        <v>3052</v>
      </c>
      <c r="J1658" t="s">
        <v>3297</v>
      </c>
      <c r="L1658" t="str">
        <f t="shared" si="25"/>
        <v>岩手県滝沢市中村</v>
      </c>
      <c r="M1658">
        <v>0</v>
      </c>
      <c r="N1658">
        <v>0</v>
      </c>
      <c r="O1658">
        <v>0</v>
      </c>
      <c r="P1658">
        <v>0</v>
      </c>
      <c r="Q1658">
        <v>0</v>
      </c>
      <c r="R1658">
        <v>0</v>
      </c>
    </row>
    <row r="1659" spans="1:18" x14ac:dyDescent="0.15">
      <c r="A1659">
        <v>3216</v>
      </c>
      <c r="B1659">
        <v>2006</v>
      </c>
      <c r="C1659">
        <v>200623</v>
      </c>
      <c r="D1659" s="47" t="s">
        <v>5986</v>
      </c>
      <c r="E1659" t="s">
        <v>67</v>
      </c>
      <c r="F1659" t="s">
        <v>3051</v>
      </c>
      <c r="G1659" t="s">
        <v>3298</v>
      </c>
      <c r="H1659" t="s">
        <v>70</v>
      </c>
      <c r="I1659" t="s">
        <v>3052</v>
      </c>
      <c r="J1659" t="s">
        <v>3299</v>
      </c>
      <c r="L1659" t="str">
        <f t="shared" si="25"/>
        <v>岩手県滝沢市楢の木沢</v>
      </c>
      <c r="M1659">
        <v>0</v>
      </c>
      <c r="N1659">
        <v>0</v>
      </c>
      <c r="O1659">
        <v>0</v>
      </c>
      <c r="P1659">
        <v>0</v>
      </c>
      <c r="Q1659">
        <v>0</v>
      </c>
      <c r="R1659">
        <v>0</v>
      </c>
    </row>
    <row r="1660" spans="1:18" x14ac:dyDescent="0.15">
      <c r="A1660">
        <v>3216</v>
      </c>
      <c r="B1660">
        <v>2006</v>
      </c>
      <c r="C1660">
        <v>200641</v>
      </c>
      <c r="D1660" s="47" t="s">
        <v>5987</v>
      </c>
      <c r="E1660" t="s">
        <v>67</v>
      </c>
      <c r="F1660" t="s">
        <v>3051</v>
      </c>
      <c r="G1660" t="s">
        <v>3300</v>
      </c>
      <c r="H1660" t="s">
        <v>70</v>
      </c>
      <c r="I1660" t="s">
        <v>3052</v>
      </c>
      <c r="J1660" t="s">
        <v>3301</v>
      </c>
      <c r="L1660" t="str">
        <f t="shared" si="25"/>
        <v>岩手県滝沢市祢宜屋敷</v>
      </c>
      <c r="M1660">
        <v>0</v>
      </c>
      <c r="N1660">
        <v>0</v>
      </c>
      <c r="O1660">
        <v>0</v>
      </c>
      <c r="P1660">
        <v>0</v>
      </c>
      <c r="Q1660">
        <v>0</v>
      </c>
      <c r="R1660">
        <v>0</v>
      </c>
    </row>
    <row r="1661" spans="1:18" x14ac:dyDescent="0.15">
      <c r="A1661">
        <v>3216</v>
      </c>
      <c r="B1661">
        <v>2006</v>
      </c>
      <c r="C1661">
        <v>200631</v>
      </c>
      <c r="D1661" s="47" t="s">
        <v>5988</v>
      </c>
      <c r="E1661" t="s">
        <v>67</v>
      </c>
      <c r="F1661" t="s">
        <v>3051</v>
      </c>
      <c r="G1661" t="s">
        <v>3302</v>
      </c>
      <c r="H1661" t="s">
        <v>70</v>
      </c>
      <c r="I1661" t="s">
        <v>3052</v>
      </c>
      <c r="J1661" t="s">
        <v>3303</v>
      </c>
      <c r="L1661" t="str">
        <f t="shared" si="25"/>
        <v>岩手県滝沢市根堀坂</v>
      </c>
      <c r="M1661">
        <v>0</v>
      </c>
      <c r="N1661">
        <v>0</v>
      </c>
      <c r="O1661">
        <v>0</v>
      </c>
      <c r="P1661">
        <v>0</v>
      </c>
      <c r="Q1661">
        <v>0</v>
      </c>
      <c r="R1661">
        <v>0</v>
      </c>
    </row>
    <row r="1662" spans="1:18" x14ac:dyDescent="0.15">
      <c r="A1662">
        <v>3216</v>
      </c>
      <c r="B1662">
        <v>2006</v>
      </c>
      <c r="C1662">
        <v>200622</v>
      </c>
      <c r="D1662" s="47" t="s">
        <v>5989</v>
      </c>
      <c r="E1662" t="s">
        <v>67</v>
      </c>
      <c r="F1662" t="s">
        <v>3051</v>
      </c>
      <c r="G1662" t="s">
        <v>3304</v>
      </c>
      <c r="H1662" t="s">
        <v>70</v>
      </c>
      <c r="I1662" t="s">
        <v>3052</v>
      </c>
      <c r="J1662" t="s">
        <v>3305</v>
      </c>
      <c r="L1662" t="str">
        <f t="shared" si="25"/>
        <v>岩手県滝沢市野沢</v>
      </c>
      <c r="M1662">
        <v>0</v>
      </c>
      <c r="N1662">
        <v>0</v>
      </c>
      <c r="O1662">
        <v>0</v>
      </c>
      <c r="P1662">
        <v>0</v>
      </c>
      <c r="Q1662">
        <v>0</v>
      </c>
      <c r="R1662">
        <v>0</v>
      </c>
    </row>
    <row r="1663" spans="1:18" x14ac:dyDescent="0.15">
      <c r="A1663">
        <v>3216</v>
      </c>
      <c r="B1663">
        <v>2006</v>
      </c>
      <c r="C1663">
        <v>200625</v>
      </c>
      <c r="D1663" s="47" t="s">
        <v>5990</v>
      </c>
      <c r="E1663" t="s">
        <v>67</v>
      </c>
      <c r="F1663" t="s">
        <v>3051</v>
      </c>
      <c r="G1663" t="s">
        <v>3306</v>
      </c>
      <c r="H1663" t="s">
        <v>70</v>
      </c>
      <c r="I1663" t="s">
        <v>3052</v>
      </c>
      <c r="J1663" t="s">
        <v>3307</v>
      </c>
      <c r="L1663" t="str">
        <f t="shared" si="25"/>
        <v>岩手県滝沢市葉の木沢山</v>
      </c>
      <c r="M1663">
        <v>0</v>
      </c>
      <c r="N1663">
        <v>0</v>
      </c>
      <c r="O1663">
        <v>0</v>
      </c>
      <c r="P1663">
        <v>0</v>
      </c>
      <c r="Q1663">
        <v>0</v>
      </c>
      <c r="R1663">
        <v>0</v>
      </c>
    </row>
    <row r="1664" spans="1:18" x14ac:dyDescent="0.15">
      <c r="A1664">
        <v>3216</v>
      </c>
      <c r="B1664">
        <v>2006</v>
      </c>
      <c r="C1664">
        <v>200644</v>
      </c>
      <c r="D1664" s="47" t="s">
        <v>5991</v>
      </c>
      <c r="E1664" t="s">
        <v>67</v>
      </c>
      <c r="F1664" t="s">
        <v>3051</v>
      </c>
      <c r="G1664" t="s">
        <v>3308</v>
      </c>
      <c r="H1664" t="s">
        <v>70</v>
      </c>
      <c r="I1664" t="s">
        <v>3052</v>
      </c>
      <c r="J1664" t="s">
        <v>3309</v>
      </c>
      <c r="L1664" t="str">
        <f t="shared" si="25"/>
        <v>岩手県滝沢市平蔵沢</v>
      </c>
      <c r="M1664">
        <v>0</v>
      </c>
      <c r="N1664">
        <v>0</v>
      </c>
      <c r="O1664">
        <v>0</v>
      </c>
      <c r="P1664">
        <v>0</v>
      </c>
      <c r="Q1664">
        <v>0</v>
      </c>
      <c r="R1664">
        <v>0</v>
      </c>
    </row>
    <row r="1665" spans="1:18" x14ac:dyDescent="0.15">
      <c r="A1665">
        <v>3216</v>
      </c>
      <c r="B1665">
        <v>2006</v>
      </c>
      <c r="C1665">
        <v>200632</v>
      </c>
      <c r="D1665" s="47" t="s">
        <v>5992</v>
      </c>
      <c r="E1665" t="s">
        <v>67</v>
      </c>
      <c r="F1665" t="s">
        <v>3051</v>
      </c>
      <c r="G1665" t="s">
        <v>3310</v>
      </c>
      <c r="H1665" t="s">
        <v>70</v>
      </c>
      <c r="I1665" t="s">
        <v>3052</v>
      </c>
      <c r="J1665" t="s">
        <v>3311</v>
      </c>
      <c r="L1665" t="str">
        <f t="shared" si="25"/>
        <v>岩手県滝沢市牧野林</v>
      </c>
      <c r="M1665">
        <v>0</v>
      </c>
      <c r="N1665">
        <v>0</v>
      </c>
      <c r="O1665">
        <v>0</v>
      </c>
      <c r="P1665">
        <v>0</v>
      </c>
      <c r="Q1665">
        <v>0</v>
      </c>
      <c r="R1665">
        <v>0</v>
      </c>
    </row>
    <row r="1666" spans="1:18" x14ac:dyDescent="0.15">
      <c r="A1666">
        <v>3216</v>
      </c>
      <c r="B1666">
        <v>2006</v>
      </c>
      <c r="C1666">
        <v>200635</v>
      </c>
      <c r="D1666" s="47" t="s">
        <v>5993</v>
      </c>
      <c r="E1666" t="s">
        <v>67</v>
      </c>
      <c r="F1666" t="s">
        <v>3051</v>
      </c>
      <c r="G1666" t="s">
        <v>3312</v>
      </c>
      <c r="H1666" t="s">
        <v>70</v>
      </c>
      <c r="I1666" t="s">
        <v>3052</v>
      </c>
      <c r="J1666" t="s">
        <v>3313</v>
      </c>
      <c r="L1666" t="str">
        <f t="shared" si="25"/>
        <v>岩手県滝沢市耳取山</v>
      </c>
      <c r="M1666">
        <v>0</v>
      </c>
      <c r="N1666">
        <v>0</v>
      </c>
      <c r="O1666">
        <v>0</v>
      </c>
      <c r="P1666">
        <v>0</v>
      </c>
      <c r="Q1666">
        <v>0</v>
      </c>
      <c r="R1666">
        <v>0</v>
      </c>
    </row>
    <row r="1667" spans="1:18" x14ac:dyDescent="0.15">
      <c r="A1667">
        <v>3216</v>
      </c>
      <c r="B1667">
        <v>2006</v>
      </c>
      <c r="C1667">
        <v>200626</v>
      </c>
      <c r="D1667" s="47" t="s">
        <v>5994</v>
      </c>
      <c r="E1667" t="s">
        <v>67</v>
      </c>
      <c r="F1667" t="s">
        <v>3051</v>
      </c>
      <c r="G1667" t="s">
        <v>3314</v>
      </c>
      <c r="H1667" t="s">
        <v>70</v>
      </c>
      <c r="I1667" t="s">
        <v>3052</v>
      </c>
      <c r="J1667" t="s">
        <v>3315</v>
      </c>
      <c r="L1667" t="str">
        <f t="shared" ref="L1667:L1730" si="26">H1667&amp;I1667&amp;J1667</f>
        <v>岩手県滝沢市明神平</v>
      </c>
      <c r="M1667">
        <v>0</v>
      </c>
      <c r="N1667">
        <v>0</v>
      </c>
      <c r="O1667">
        <v>0</v>
      </c>
      <c r="P1667">
        <v>0</v>
      </c>
      <c r="Q1667">
        <v>0</v>
      </c>
      <c r="R1667">
        <v>0</v>
      </c>
    </row>
    <row r="1668" spans="1:18" x14ac:dyDescent="0.15">
      <c r="A1668">
        <v>3216</v>
      </c>
      <c r="B1668">
        <v>2006</v>
      </c>
      <c r="C1668">
        <v>200634</v>
      </c>
      <c r="D1668" s="47" t="s">
        <v>5995</v>
      </c>
      <c r="E1668" t="s">
        <v>67</v>
      </c>
      <c r="F1668" t="s">
        <v>3051</v>
      </c>
      <c r="G1668" t="s">
        <v>3316</v>
      </c>
      <c r="H1668" t="s">
        <v>70</v>
      </c>
      <c r="I1668" t="s">
        <v>3052</v>
      </c>
      <c r="J1668" t="s">
        <v>3317</v>
      </c>
      <c r="L1668" t="str">
        <f t="shared" si="26"/>
        <v>岩手県滝沢市室小路</v>
      </c>
      <c r="M1668">
        <v>0</v>
      </c>
      <c r="N1668">
        <v>0</v>
      </c>
      <c r="O1668">
        <v>0</v>
      </c>
      <c r="P1668">
        <v>0</v>
      </c>
      <c r="Q1668">
        <v>0</v>
      </c>
      <c r="R1668">
        <v>0</v>
      </c>
    </row>
    <row r="1669" spans="1:18" x14ac:dyDescent="0.15">
      <c r="A1669">
        <v>3216</v>
      </c>
      <c r="B1669">
        <v>2006</v>
      </c>
      <c r="C1669">
        <v>200612</v>
      </c>
      <c r="D1669" s="47" t="s">
        <v>5996</v>
      </c>
      <c r="E1669" t="s">
        <v>67</v>
      </c>
      <c r="F1669" t="s">
        <v>3051</v>
      </c>
      <c r="G1669" t="s">
        <v>3318</v>
      </c>
      <c r="H1669" t="s">
        <v>70</v>
      </c>
      <c r="I1669" t="s">
        <v>3052</v>
      </c>
      <c r="J1669" t="s">
        <v>3319</v>
      </c>
      <c r="L1669" t="str">
        <f t="shared" si="26"/>
        <v>岩手県滝沢市柳沢</v>
      </c>
      <c r="M1669">
        <v>0</v>
      </c>
      <c r="N1669">
        <v>0</v>
      </c>
      <c r="O1669">
        <v>0</v>
      </c>
      <c r="P1669">
        <v>0</v>
      </c>
      <c r="Q1669">
        <v>0</v>
      </c>
      <c r="R1669">
        <v>0</v>
      </c>
    </row>
    <row r="1670" spans="1:18" x14ac:dyDescent="0.15">
      <c r="A1670">
        <v>3216</v>
      </c>
      <c r="B1670">
        <v>2006</v>
      </c>
      <c r="C1670">
        <v>200609</v>
      </c>
      <c r="D1670" s="47" t="s">
        <v>5997</v>
      </c>
      <c r="E1670" t="s">
        <v>67</v>
      </c>
      <c r="F1670" t="s">
        <v>3051</v>
      </c>
      <c r="G1670" t="s">
        <v>3320</v>
      </c>
      <c r="H1670" t="s">
        <v>70</v>
      </c>
      <c r="I1670" t="s">
        <v>3052</v>
      </c>
      <c r="J1670" t="s">
        <v>3321</v>
      </c>
      <c r="L1670" t="str">
        <f t="shared" si="26"/>
        <v>岩手県滝沢市柳原</v>
      </c>
      <c r="M1670">
        <v>0</v>
      </c>
      <c r="N1670">
        <v>0</v>
      </c>
      <c r="O1670">
        <v>0</v>
      </c>
      <c r="P1670">
        <v>0</v>
      </c>
      <c r="Q1670">
        <v>0</v>
      </c>
      <c r="R1670">
        <v>0</v>
      </c>
    </row>
    <row r="1671" spans="1:18" x14ac:dyDescent="0.15">
      <c r="A1671">
        <v>3216</v>
      </c>
      <c r="B1671">
        <v>2006</v>
      </c>
      <c r="C1671">
        <v>200607</v>
      </c>
      <c r="D1671" s="47" t="s">
        <v>5998</v>
      </c>
      <c r="E1671" t="s">
        <v>67</v>
      </c>
      <c r="F1671" t="s">
        <v>3051</v>
      </c>
      <c r="G1671" t="s">
        <v>3322</v>
      </c>
      <c r="H1671" t="s">
        <v>70</v>
      </c>
      <c r="I1671" t="s">
        <v>3052</v>
      </c>
      <c r="J1671" t="s">
        <v>3323</v>
      </c>
      <c r="L1671" t="str">
        <f t="shared" si="26"/>
        <v>岩手県滝沢市弥兵エ林</v>
      </c>
      <c r="M1671">
        <v>0</v>
      </c>
      <c r="N1671">
        <v>0</v>
      </c>
      <c r="O1671">
        <v>0</v>
      </c>
      <c r="P1671">
        <v>0</v>
      </c>
      <c r="Q1671">
        <v>0</v>
      </c>
      <c r="R1671">
        <v>0</v>
      </c>
    </row>
    <row r="1672" spans="1:18" x14ac:dyDescent="0.15">
      <c r="A1672">
        <v>3216</v>
      </c>
      <c r="B1672">
        <v>2006</v>
      </c>
      <c r="C1672">
        <v>200617</v>
      </c>
      <c r="D1672" s="47" t="s">
        <v>5999</v>
      </c>
      <c r="E1672" t="s">
        <v>67</v>
      </c>
      <c r="F1672" t="s">
        <v>3051</v>
      </c>
      <c r="G1672" t="s">
        <v>3324</v>
      </c>
      <c r="H1672" t="s">
        <v>70</v>
      </c>
      <c r="I1672" t="s">
        <v>3052</v>
      </c>
      <c r="J1672" t="s">
        <v>3325</v>
      </c>
      <c r="L1672" t="str">
        <f t="shared" si="26"/>
        <v>岩手県滝沢市湯舟沢</v>
      </c>
      <c r="M1672">
        <v>0</v>
      </c>
      <c r="N1672">
        <v>0</v>
      </c>
      <c r="O1672">
        <v>0</v>
      </c>
      <c r="P1672">
        <v>0</v>
      </c>
      <c r="Q1672">
        <v>0</v>
      </c>
      <c r="R1672">
        <v>0</v>
      </c>
    </row>
    <row r="1673" spans="1:18" x14ac:dyDescent="0.15">
      <c r="A1673">
        <v>3301</v>
      </c>
      <c r="B1673">
        <v>2005</v>
      </c>
      <c r="C1673">
        <v>200500</v>
      </c>
      <c r="D1673" s="47" t="s">
        <v>6000</v>
      </c>
      <c r="E1673" t="s">
        <v>67</v>
      </c>
      <c r="F1673" t="s">
        <v>3326</v>
      </c>
      <c r="G1673" t="s">
        <v>69</v>
      </c>
      <c r="H1673" t="s">
        <v>70</v>
      </c>
      <c r="I1673" t="s">
        <v>3327</v>
      </c>
      <c r="L1673" t="str">
        <f t="shared" si="26"/>
        <v>岩手県岩手郡雫石町</v>
      </c>
      <c r="M1673">
        <v>0</v>
      </c>
      <c r="N1673">
        <v>0</v>
      </c>
      <c r="O1673">
        <v>0</v>
      </c>
      <c r="P1673">
        <v>0</v>
      </c>
      <c r="Q1673">
        <v>0</v>
      </c>
      <c r="R1673">
        <v>0</v>
      </c>
    </row>
    <row r="1674" spans="1:18" x14ac:dyDescent="0.15">
      <c r="A1674">
        <v>3301</v>
      </c>
      <c r="B1674">
        <v>2005</v>
      </c>
      <c r="C1674">
        <v>200502</v>
      </c>
      <c r="D1674" s="47" t="s">
        <v>6001</v>
      </c>
      <c r="E1674" t="s">
        <v>67</v>
      </c>
      <c r="F1674" t="s">
        <v>3326</v>
      </c>
      <c r="G1674" t="s">
        <v>3328</v>
      </c>
      <c r="H1674" t="s">
        <v>70</v>
      </c>
      <c r="I1674" t="s">
        <v>3327</v>
      </c>
      <c r="J1674" t="s">
        <v>3329</v>
      </c>
      <c r="L1674" t="str">
        <f t="shared" si="26"/>
        <v>岩手県岩手郡雫石町板橋</v>
      </c>
      <c r="M1674">
        <v>0</v>
      </c>
      <c r="N1674">
        <v>0</v>
      </c>
      <c r="O1674">
        <v>0</v>
      </c>
      <c r="P1674">
        <v>0</v>
      </c>
      <c r="Q1674">
        <v>0</v>
      </c>
      <c r="R1674">
        <v>0</v>
      </c>
    </row>
    <row r="1675" spans="1:18" x14ac:dyDescent="0.15">
      <c r="A1675">
        <v>3301</v>
      </c>
      <c r="B1675">
        <v>2005</v>
      </c>
      <c r="C1675">
        <v>200546</v>
      </c>
      <c r="D1675" s="47" t="s">
        <v>6002</v>
      </c>
      <c r="E1675" t="s">
        <v>67</v>
      </c>
      <c r="F1675" t="s">
        <v>3326</v>
      </c>
      <c r="G1675" t="s">
        <v>3330</v>
      </c>
      <c r="H1675" t="s">
        <v>70</v>
      </c>
      <c r="I1675" t="s">
        <v>3327</v>
      </c>
      <c r="J1675" t="s">
        <v>3331</v>
      </c>
      <c r="L1675" t="str">
        <f t="shared" si="26"/>
        <v>岩手県岩手郡雫石町稲荷下</v>
      </c>
      <c r="M1675">
        <v>0</v>
      </c>
      <c r="N1675">
        <v>0</v>
      </c>
      <c r="O1675">
        <v>0</v>
      </c>
      <c r="P1675">
        <v>0</v>
      </c>
      <c r="Q1675">
        <v>0</v>
      </c>
      <c r="R1675">
        <v>0</v>
      </c>
    </row>
    <row r="1676" spans="1:18" x14ac:dyDescent="0.15">
      <c r="A1676">
        <v>3301</v>
      </c>
      <c r="B1676">
        <v>2005</v>
      </c>
      <c r="C1676">
        <v>200583</v>
      </c>
      <c r="D1676" s="47" t="s">
        <v>6003</v>
      </c>
      <c r="E1676" t="s">
        <v>67</v>
      </c>
      <c r="F1676" t="s">
        <v>3326</v>
      </c>
      <c r="G1676" t="s">
        <v>3332</v>
      </c>
      <c r="H1676" t="s">
        <v>70</v>
      </c>
      <c r="I1676" t="s">
        <v>3327</v>
      </c>
      <c r="J1676" t="s">
        <v>3333</v>
      </c>
      <c r="L1676" t="str">
        <f t="shared" si="26"/>
        <v>岩手県岩手郡雫石町上野</v>
      </c>
      <c r="M1676">
        <v>0</v>
      </c>
      <c r="N1676">
        <v>1</v>
      </c>
      <c r="O1676">
        <v>0</v>
      </c>
      <c r="P1676">
        <v>0</v>
      </c>
      <c r="Q1676">
        <v>0</v>
      </c>
      <c r="R1676">
        <v>0</v>
      </c>
    </row>
    <row r="1677" spans="1:18" x14ac:dyDescent="0.15">
      <c r="A1677">
        <v>3301</v>
      </c>
      <c r="B1677">
        <v>2005</v>
      </c>
      <c r="C1677">
        <v>200574</v>
      </c>
      <c r="D1677" s="47" t="s">
        <v>6004</v>
      </c>
      <c r="E1677" t="s">
        <v>67</v>
      </c>
      <c r="F1677" t="s">
        <v>3326</v>
      </c>
      <c r="G1677" t="s">
        <v>3334</v>
      </c>
      <c r="H1677" t="s">
        <v>70</v>
      </c>
      <c r="I1677" t="s">
        <v>3327</v>
      </c>
      <c r="J1677" t="s">
        <v>3335</v>
      </c>
      <c r="L1677" t="str">
        <f t="shared" si="26"/>
        <v>岩手県岩手郡雫石町鴬宿</v>
      </c>
      <c r="M1677">
        <v>0</v>
      </c>
      <c r="N1677">
        <v>1</v>
      </c>
      <c r="O1677">
        <v>0</v>
      </c>
      <c r="P1677">
        <v>0</v>
      </c>
      <c r="Q1677">
        <v>0</v>
      </c>
      <c r="R1677">
        <v>0</v>
      </c>
    </row>
    <row r="1678" spans="1:18" x14ac:dyDescent="0.15">
      <c r="A1678">
        <v>3301</v>
      </c>
      <c r="B1678">
        <v>2005</v>
      </c>
      <c r="C1678">
        <v>200581</v>
      </c>
      <c r="D1678" s="47" t="s">
        <v>6005</v>
      </c>
      <c r="E1678" t="s">
        <v>67</v>
      </c>
      <c r="F1678" t="s">
        <v>3326</v>
      </c>
      <c r="G1678" t="s">
        <v>3336</v>
      </c>
      <c r="H1678" t="s">
        <v>70</v>
      </c>
      <c r="I1678" t="s">
        <v>3327</v>
      </c>
      <c r="J1678" t="s">
        <v>3337</v>
      </c>
      <c r="L1678" t="str">
        <f t="shared" si="26"/>
        <v>岩手県岩手郡雫石町御明神</v>
      </c>
      <c r="M1678">
        <v>0</v>
      </c>
      <c r="N1678">
        <v>0</v>
      </c>
      <c r="O1678">
        <v>0</v>
      </c>
      <c r="P1678">
        <v>0</v>
      </c>
      <c r="Q1678">
        <v>0</v>
      </c>
      <c r="R1678">
        <v>0</v>
      </c>
    </row>
    <row r="1679" spans="1:18" x14ac:dyDescent="0.15">
      <c r="A1679">
        <v>3301</v>
      </c>
      <c r="B1679">
        <v>2005</v>
      </c>
      <c r="C1679">
        <v>200544</v>
      </c>
      <c r="D1679" s="47" t="s">
        <v>6006</v>
      </c>
      <c r="E1679" t="s">
        <v>67</v>
      </c>
      <c r="F1679" t="s">
        <v>3326</v>
      </c>
      <c r="G1679" t="s">
        <v>3338</v>
      </c>
      <c r="H1679" t="s">
        <v>70</v>
      </c>
      <c r="I1679" t="s">
        <v>3327</v>
      </c>
      <c r="J1679" t="s">
        <v>3339</v>
      </c>
      <c r="L1679" t="str">
        <f t="shared" si="26"/>
        <v>岩手県岩手郡雫石町柿木</v>
      </c>
      <c r="M1679">
        <v>0</v>
      </c>
      <c r="N1679">
        <v>0</v>
      </c>
      <c r="O1679">
        <v>0</v>
      </c>
      <c r="P1679">
        <v>0</v>
      </c>
      <c r="Q1679">
        <v>0</v>
      </c>
      <c r="R1679">
        <v>0</v>
      </c>
    </row>
    <row r="1680" spans="1:18" x14ac:dyDescent="0.15">
      <c r="A1680">
        <v>3301</v>
      </c>
      <c r="B1680">
        <v>2005</v>
      </c>
      <c r="C1680">
        <v>200559</v>
      </c>
      <c r="D1680" s="47" t="s">
        <v>6007</v>
      </c>
      <c r="E1680" t="s">
        <v>67</v>
      </c>
      <c r="F1680" t="s">
        <v>3326</v>
      </c>
      <c r="G1680" t="s">
        <v>3340</v>
      </c>
      <c r="H1680" t="s">
        <v>70</v>
      </c>
      <c r="I1680" t="s">
        <v>3327</v>
      </c>
      <c r="J1680" t="s">
        <v>3341</v>
      </c>
      <c r="L1680" t="str">
        <f t="shared" si="26"/>
        <v>岩手県岩手郡雫石町上笹森</v>
      </c>
      <c r="M1680">
        <v>0</v>
      </c>
      <c r="N1680">
        <v>0</v>
      </c>
      <c r="O1680">
        <v>0</v>
      </c>
      <c r="P1680">
        <v>0</v>
      </c>
      <c r="Q1680">
        <v>0</v>
      </c>
      <c r="R1680">
        <v>0</v>
      </c>
    </row>
    <row r="1681" spans="1:18" x14ac:dyDescent="0.15">
      <c r="A1681">
        <v>3301</v>
      </c>
      <c r="B1681">
        <v>2005</v>
      </c>
      <c r="C1681">
        <v>200555</v>
      </c>
      <c r="D1681" s="47" t="s">
        <v>6008</v>
      </c>
      <c r="E1681" t="s">
        <v>67</v>
      </c>
      <c r="F1681" t="s">
        <v>3326</v>
      </c>
      <c r="G1681" t="s">
        <v>3342</v>
      </c>
      <c r="H1681" t="s">
        <v>70</v>
      </c>
      <c r="I1681" t="s">
        <v>3327</v>
      </c>
      <c r="J1681" t="s">
        <v>3343</v>
      </c>
      <c r="L1681" t="str">
        <f t="shared" si="26"/>
        <v>岩手県岩手郡雫石町上曽根田</v>
      </c>
      <c r="M1681">
        <v>0</v>
      </c>
      <c r="N1681">
        <v>0</v>
      </c>
      <c r="O1681">
        <v>0</v>
      </c>
      <c r="P1681">
        <v>0</v>
      </c>
      <c r="Q1681">
        <v>0</v>
      </c>
      <c r="R1681">
        <v>0</v>
      </c>
    </row>
    <row r="1682" spans="1:18" x14ac:dyDescent="0.15">
      <c r="A1682">
        <v>3301</v>
      </c>
      <c r="B1682">
        <v>2005</v>
      </c>
      <c r="C1682">
        <v>200557</v>
      </c>
      <c r="D1682" s="47" t="s">
        <v>6009</v>
      </c>
      <c r="E1682" t="s">
        <v>67</v>
      </c>
      <c r="F1682" t="s">
        <v>3326</v>
      </c>
      <c r="G1682" t="s">
        <v>3344</v>
      </c>
      <c r="H1682" t="s">
        <v>70</v>
      </c>
      <c r="I1682" t="s">
        <v>3327</v>
      </c>
      <c r="J1682" t="s">
        <v>3345</v>
      </c>
      <c r="L1682" t="str">
        <f t="shared" si="26"/>
        <v>岩手県岩手郡雫石町上平</v>
      </c>
      <c r="M1682">
        <v>0</v>
      </c>
      <c r="N1682">
        <v>0</v>
      </c>
      <c r="O1682">
        <v>0</v>
      </c>
      <c r="P1682">
        <v>0</v>
      </c>
      <c r="Q1682">
        <v>0</v>
      </c>
      <c r="R1682">
        <v>0</v>
      </c>
    </row>
    <row r="1683" spans="1:18" x14ac:dyDescent="0.15">
      <c r="A1683">
        <v>3301</v>
      </c>
      <c r="B1683">
        <v>2005</v>
      </c>
      <c r="C1683">
        <v>200538</v>
      </c>
      <c r="D1683" s="47" t="s">
        <v>6010</v>
      </c>
      <c r="E1683" t="s">
        <v>67</v>
      </c>
      <c r="F1683" t="s">
        <v>3326</v>
      </c>
      <c r="G1683" t="s">
        <v>3346</v>
      </c>
      <c r="H1683" t="s">
        <v>70</v>
      </c>
      <c r="I1683" t="s">
        <v>3327</v>
      </c>
      <c r="J1683" t="s">
        <v>3347</v>
      </c>
      <c r="L1683" t="str">
        <f t="shared" si="26"/>
        <v>岩手県岩手郡雫石町上町北</v>
      </c>
      <c r="M1683">
        <v>0</v>
      </c>
      <c r="N1683">
        <v>1</v>
      </c>
      <c r="O1683">
        <v>0</v>
      </c>
      <c r="P1683">
        <v>0</v>
      </c>
      <c r="Q1683">
        <v>0</v>
      </c>
      <c r="R1683">
        <v>0</v>
      </c>
    </row>
    <row r="1684" spans="1:18" x14ac:dyDescent="0.15">
      <c r="A1684">
        <v>3301</v>
      </c>
      <c r="B1684">
        <v>2005</v>
      </c>
      <c r="C1684">
        <v>200537</v>
      </c>
      <c r="D1684" s="47" t="s">
        <v>6011</v>
      </c>
      <c r="E1684" t="s">
        <v>67</v>
      </c>
      <c r="F1684" t="s">
        <v>3326</v>
      </c>
      <c r="G1684" t="s">
        <v>3348</v>
      </c>
      <c r="H1684" t="s">
        <v>70</v>
      </c>
      <c r="I1684" t="s">
        <v>3327</v>
      </c>
      <c r="J1684" t="s">
        <v>3349</v>
      </c>
      <c r="L1684" t="str">
        <f t="shared" si="26"/>
        <v>岩手県岩手郡雫石町上町西</v>
      </c>
      <c r="M1684">
        <v>0</v>
      </c>
      <c r="N1684">
        <v>1</v>
      </c>
      <c r="O1684">
        <v>0</v>
      </c>
      <c r="P1684">
        <v>0</v>
      </c>
      <c r="Q1684">
        <v>0</v>
      </c>
      <c r="R1684">
        <v>0</v>
      </c>
    </row>
    <row r="1685" spans="1:18" x14ac:dyDescent="0.15">
      <c r="A1685">
        <v>3301</v>
      </c>
      <c r="B1685">
        <v>2005</v>
      </c>
      <c r="C1685">
        <v>200539</v>
      </c>
      <c r="D1685" s="47" t="s">
        <v>6012</v>
      </c>
      <c r="E1685" t="s">
        <v>67</v>
      </c>
      <c r="F1685" t="s">
        <v>3326</v>
      </c>
      <c r="G1685" t="s">
        <v>3350</v>
      </c>
      <c r="H1685" t="s">
        <v>70</v>
      </c>
      <c r="I1685" t="s">
        <v>3327</v>
      </c>
      <c r="J1685" t="s">
        <v>3351</v>
      </c>
      <c r="L1685" t="str">
        <f t="shared" si="26"/>
        <v>岩手県岩手郡雫石町上町東</v>
      </c>
      <c r="M1685">
        <v>0</v>
      </c>
      <c r="N1685">
        <v>1</v>
      </c>
      <c r="O1685">
        <v>0</v>
      </c>
      <c r="P1685">
        <v>0</v>
      </c>
      <c r="Q1685">
        <v>0</v>
      </c>
      <c r="R1685">
        <v>0</v>
      </c>
    </row>
    <row r="1686" spans="1:18" x14ac:dyDescent="0.15">
      <c r="A1686">
        <v>3301</v>
      </c>
      <c r="B1686">
        <v>2005</v>
      </c>
      <c r="C1686">
        <v>200530</v>
      </c>
      <c r="D1686" s="47" t="s">
        <v>6013</v>
      </c>
      <c r="E1686" t="s">
        <v>67</v>
      </c>
      <c r="F1686" t="s">
        <v>3326</v>
      </c>
      <c r="G1686" t="s">
        <v>3352</v>
      </c>
      <c r="H1686" t="s">
        <v>70</v>
      </c>
      <c r="I1686" t="s">
        <v>3327</v>
      </c>
      <c r="J1686" t="s">
        <v>3353</v>
      </c>
      <c r="L1686" t="str">
        <f t="shared" si="26"/>
        <v>岩手県岩手郡雫石町上町南</v>
      </c>
      <c r="M1686">
        <v>0</v>
      </c>
      <c r="N1686">
        <v>1</v>
      </c>
      <c r="O1686">
        <v>0</v>
      </c>
      <c r="P1686">
        <v>0</v>
      </c>
      <c r="Q1686">
        <v>0</v>
      </c>
      <c r="R1686">
        <v>0</v>
      </c>
    </row>
    <row r="1687" spans="1:18" x14ac:dyDescent="0.15">
      <c r="A1687">
        <v>3301</v>
      </c>
      <c r="B1687">
        <v>2005</v>
      </c>
      <c r="C1687">
        <v>200534</v>
      </c>
      <c r="D1687" s="47" t="s">
        <v>6014</v>
      </c>
      <c r="E1687" t="s">
        <v>67</v>
      </c>
      <c r="F1687" t="s">
        <v>3326</v>
      </c>
      <c r="G1687" t="s">
        <v>3354</v>
      </c>
      <c r="H1687" t="s">
        <v>70</v>
      </c>
      <c r="I1687" t="s">
        <v>3327</v>
      </c>
      <c r="J1687" t="s">
        <v>2076</v>
      </c>
      <c r="L1687" t="str">
        <f t="shared" si="26"/>
        <v>岩手県岩手郡雫石町川原</v>
      </c>
      <c r="M1687">
        <v>0</v>
      </c>
      <c r="N1687">
        <v>0</v>
      </c>
      <c r="O1687">
        <v>0</v>
      </c>
      <c r="P1687">
        <v>0</v>
      </c>
      <c r="Q1687">
        <v>0</v>
      </c>
      <c r="R1687">
        <v>0</v>
      </c>
    </row>
    <row r="1688" spans="1:18" x14ac:dyDescent="0.15">
      <c r="A1688">
        <v>3301</v>
      </c>
      <c r="B1688">
        <v>2005</v>
      </c>
      <c r="C1688">
        <v>200517</v>
      </c>
      <c r="D1688" s="47" t="s">
        <v>6015</v>
      </c>
      <c r="E1688" t="s">
        <v>67</v>
      </c>
      <c r="F1688" t="s">
        <v>3326</v>
      </c>
      <c r="G1688" t="s">
        <v>3355</v>
      </c>
      <c r="H1688" t="s">
        <v>70</v>
      </c>
      <c r="I1688" t="s">
        <v>3327</v>
      </c>
      <c r="J1688" t="s">
        <v>3356</v>
      </c>
      <c r="L1688" t="str">
        <f t="shared" si="26"/>
        <v>岩手県岩手郡雫石町黒沢川</v>
      </c>
      <c r="M1688">
        <v>0</v>
      </c>
      <c r="N1688">
        <v>0</v>
      </c>
      <c r="O1688">
        <v>0</v>
      </c>
      <c r="P1688">
        <v>0</v>
      </c>
      <c r="Q1688">
        <v>0</v>
      </c>
      <c r="R1688">
        <v>0</v>
      </c>
    </row>
    <row r="1689" spans="1:18" x14ac:dyDescent="0.15">
      <c r="A1689">
        <v>3301</v>
      </c>
      <c r="B1689">
        <v>2005</v>
      </c>
      <c r="C1689">
        <v>200525</v>
      </c>
      <c r="D1689" s="47" t="s">
        <v>6016</v>
      </c>
      <c r="E1689" t="s">
        <v>67</v>
      </c>
      <c r="F1689" t="s">
        <v>3326</v>
      </c>
      <c r="G1689" t="s">
        <v>3357</v>
      </c>
      <c r="H1689" t="s">
        <v>70</v>
      </c>
      <c r="I1689" t="s">
        <v>3327</v>
      </c>
      <c r="J1689" t="s">
        <v>3358</v>
      </c>
      <c r="L1689" t="str">
        <f t="shared" si="26"/>
        <v>岩手県岩手郡雫石町源大堂</v>
      </c>
      <c r="M1689">
        <v>0</v>
      </c>
      <c r="N1689">
        <v>1</v>
      </c>
      <c r="O1689">
        <v>0</v>
      </c>
      <c r="P1689">
        <v>0</v>
      </c>
      <c r="Q1689">
        <v>0</v>
      </c>
      <c r="R1689">
        <v>0</v>
      </c>
    </row>
    <row r="1690" spans="1:18" x14ac:dyDescent="0.15">
      <c r="A1690">
        <v>3301</v>
      </c>
      <c r="B1690">
        <v>2005</v>
      </c>
      <c r="C1690">
        <v>200535</v>
      </c>
      <c r="D1690" s="47" t="s">
        <v>6017</v>
      </c>
      <c r="E1690" t="s">
        <v>67</v>
      </c>
      <c r="F1690" t="s">
        <v>3326</v>
      </c>
      <c r="G1690" t="s">
        <v>3359</v>
      </c>
      <c r="H1690" t="s">
        <v>70</v>
      </c>
      <c r="I1690" t="s">
        <v>3327</v>
      </c>
      <c r="J1690" t="s">
        <v>3360</v>
      </c>
      <c r="L1690" t="str">
        <f t="shared" si="26"/>
        <v>岩手県岩手郡雫石町小日谷地</v>
      </c>
      <c r="M1690">
        <v>0</v>
      </c>
      <c r="N1690">
        <v>0</v>
      </c>
      <c r="O1690">
        <v>0</v>
      </c>
      <c r="P1690">
        <v>0</v>
      </c>
      <c r="Q1690">
        <v>0</v>
      </c>
      <c r="R1690">
        <v>0</v>
      </c>
    </row>
    <row r="1691" spans="1:18" x14ac:dyDescent="0.15">
      <c r="A1691">
        <v>3301</v>
      </c>
      <c r="B1691">
        <v>2005</v>
      </c>
      <c r="C1691">
        <v>200551</v>
      </c>
      <c r="D1691" s="47" t="s">
        <v>6018</v>
      </c>
      <c r="E1691" t="s">
        <v>67</v>
      </c>
      <c r="F1691" t="s">
        <v>3326</v>
      </c>
      <c r="G1691" t="s">
        <v>3361</v>
      </c>
      <c r="H1691" t="s">
        <v>70</v>
      </c>
      <c r="I1691" t="s">
        <v>3327</v>
      </c>
      <c r="J1691" t="s">
        <v>3362</v>
      </c>
      <c r="L1691" t="str">
        <f t="shared" si="26"/>
        <v>岩手県岩手郡雫石町笹森</v>
      </c>
      <c r="M1691">
        <v>0</v>
      </c>
      <c r="N1691">
        <v>0</v>
      </c>
      <c r="O1691">
        <v>0</v>
      </c>
      <c r="P1691">
        <v>0</v>
      </c>
      <c r="Q1691">
        <v>0</v>
      </c>
      <c r="R1691">
        <v>0</v>
      </c>
    </row>
    <row r="1692" spans="1:18" x14ac:dyDescent="0.15">
      <c r="A1692">
        <v>3301</v>
      </c>
      <c r="B1692">
        <v>2005</v>
      </c>
      <c r="C1692">
        <v>200512</v>
      </c>
      <c r="D1692" s="47" t="s">
        <v>6019</v>
      </c>
      <c r="E1692" t="s">
        <v>67</v>
      </c>
      <c r="F1692" t="s">
        <v>3326</v>
      </c>
      <c r="G1692" t="s">
        <v>3363</v>
      </c>
      <c r="H1692" t="s">
        <v>70</v>
      </c>
      <c r="I1692" t="s">
        <v>3327</v>
      </c>
      <c r="J1692" t="s">
        <v>3364</v>
      </c>
      <c r="L1692" t="str">
        <f t="shared" si="26"/>
        <v>岩手県岩手郡雫石町塩ケ森</v>
      </c>
      <c r="M1692">
        <v>0</v>
      </c>
      <c r="N1692">
        <v>0</v>
      </c>
      <c r="O1692">
        <v>0</v>
      </c>
      <c r="P1692">
        <v>0</v>
      </c>
      <c r="Q1692">
        <v>0</v>
      </c>
      <c r="R1692">
        <v>0</v>
      </c>
    </row>
    <row r="1693" spans="1:18" x14ac:dyDescent="0.15">
      <c r="A1693">
        <v>3301</v>
      </c>
      <c r="B1693">
        <v>2005</v>
      </c>
      <c r="C1693">
        <v>200513</v>
      </c>
      <c r="D1693" s="47" t="s">
        <v>6020</v>
      </c>
      <c r="E1693" t="s">
        <v>67</v>
      </c>
      <c r="F1693" t="s">
        <v>3326</v>
      </c>
      <c r="G1693" t="s">
        <v>3365</v>
      </c>
      <c r="H1693" t="s">
        <v>70</v>
      </c>
      <c r="I1693" t="s">
        <v>3327</v>
      </c>
      <c r="J1693" t="s">
        <v>3366</v>
      </c>
      <c r="L1693" t="str">
        <f t="shared" si="26"/>
        <v>岩手県岩手郡雫石町下兎野</v>
      </c>
      <c r="M1693">
        <v>0</v>
      </c>
      <c r="N1693">
        <v>0</v>
      </c>
      <c r="O1693">
        <v>0</v>
      </c>
      <c r="P1693">
        <v>0</v>
      </c>
      <c r="Q1693">
        <v>0</v>
      </c>
      <c r="R1693">
        <v>0</v>
      </c>
    </row>
    <row r="1694" spans="1:18" x14ac:dyDescent="0.15">
      <c r="A1694">
        <v>3301</v>
      </c>
      <c r="B1694">
        <v>2005</v>
      </c>
      <c r="C1694">
        <v>200522</v>
      </c>
      <c r="D1694" s="47" t="s">
        <v>6021</v>
      </c>
      <c r="E1694" t="s">
        <v>67</v>
      </c>
      <c r="F1694" t="s">
        <v>3326</v>
      </c>
      <c r="G1694" t="s">
        <v>3367</v>
      </c>
      <c r="H1694" t="s">
        <v>70</v>
      </c>
      <c r="I1694" t="s">
        <v>3327</v>
      </c>
      <c r="J1694" t="s">
        <v>3368</v>
      </c>
      <c r="L1694" t="str">
        <f t="shared" si="26"/>
        <v>岩手県岩手郡雫石町下久保</v>
      </c>
      <c r="M1694">
        <v>0</v>
      </c>
      <c r="N1694">
        <v>0</v>
      </c>
      <c r="O1694">
        <v>0</v>
      </c>
      <c r="P1694">
        <v>0</v>
      </c>
      <c r="Q1694">
        <v>0</v>
      </c>
      <c r="R1694">
        <v>0</v>
      </c>
    </row>
    <row r="1695" spans="1:18" x14ac:dyDescent="0.15">
      <c r="A1695">
        <v>3301</v>
      </c>
      <c r="B1695">
        <v>2005</v>
      </c>
      <c r="C1695">
        <v>200558</v>
      </c>
      <c r="D1695" s="47" t="s">
        <v>6022</v>
      </c>
      <c r="E1695" t="s">
        <v>67</v>
      </c>
      <c r="F1695" t="s">
        <v>3326</v>
      </c>
      <c r="G1695" t="s">
        <v>3369</v>
      </c>
      <c r="H1695" t="s">
        <v>70</v>
      </c>
      <c r="I1695" t="s">
        <v>3327</v>
      </c>
      <c r="J1695" t="s">
        <v>3370</v>
      </c>
      <c r="L1695" t="str">
        <f t="shared" si="26"/>
        <v>岩手県岩手郡雫石町下笹森</v>
      </c>
      <c r="M1695">
        <v>0</v>
      </c>
      <c r="N1695">
        <v>0</v>
      </c>
      <c r="O1695">
        <v>0</v>
      </c>
      <c r="P1695">
        <v>0</v>
      </c>
      <c r="Q1695">
        <v>0</v>
      </c>
      <c r="R1695">
        <v>0</v>
      </c>
    </row>
    <row r="1696" spans="1:18" x14ac:dyDescent="0.15">
      <c r="A1696">
        <v>3301</v>
      </c>
      <c r="B1696">
        <v>2005</v>
      </c>
      <c r="C1696">
        <v>200553</v>
      </c>
      <c r="D1696" s="47" t="s">
        <v>6023</v>
      </c>
      <c r="E1696" t="s">
        <v>67</v>
      </c>
      <c r="F1696" t="s">
        <v>3326</v>
      </c>
      <c r="G1696" t="s">
        <v>3371</v>
      </c>
      <c r="H1696" t="s">
        <v>70</v>
      </c>
      <c r="I1696" t="s">
        <v>3327</v>
      </c>
      <c r="J1696" t="s">
        <v>3372</v>
      </c>
      <c r="L1696" t="str">
        <f t="shared" si="26"/>
        <v>岩手県岩手郡雫石町下曽根田</v>
      </c>
      <c r="M1696">
        <v>0</v>
      </c>
      <c r="N1696">
        <v>0</v>
      </c>
      <c r="O1696">
        <v>0</v>
      </c>
      <c r="P1696">
        <v>0</v>
      </c>
      <c r="Q1696">
        <v>0</v>
      </c>
      <c r="R1696">
        <v>0</v>
      </c>
    </row>
    <row r="1697" spans="1:18" x14ac:dyDescent="0.15">
      <c r="A1697">
        <v>3301</v>
      </c>
      <c r="B1697">
        <v>2005</v>
      </c>
      <c r="C1697">
        <v>200552</v>
      </c>
      <c r="D1697" s="47" t="s">
        <v>6024</v>
      </c>
      <c r="E1697" t="s">
        <v>67</v>
      </c>
      <c r="F1697" t="s">
        <v>3326</v>
      </c>
      <c r="G1697" t="s">
        <v>3373</v>
      </c>
      <c r="H1697" t="s">
        <v>70</v>
      </c>
      <c r="I1697" t="s">
        <v>3327</v>
      </c>
      <c r="J1697" t="s">
        <v>3374</v>
      </c>
      <c r="L1697" t="str">
        <f t="shared" si="26"/>
        <v>岩手県岩手郡雫石町下平</v>
      </c>
      <c r="M1697">
        <v>0</v>
      </c>
      <c r="N1697">
        <v>0</v>
      </c>
      <c r="O1697">
        <v>0</v>
      </c>
      <c r="P1697">
        <v>0</v>
      </c>
      <c r="Q1697">
        <v>0</v>
      </c>
      <c r="R1697">
        <v>0</v>
      </c>
    </row>
    <row r="1698" spans="1:18" x14ac:dyDescent="0.15">
      <c r="A1698">
        <v>3301</v>
      </c>
      <c r="B1698">
        <v>2005</v>
      </c>
      <c r="C1698">
        <v>200515</v>
      </c>
      <c r="D1698" s="47" t="s">
        <v>6025</v>
      </c>
      <c r="E1698" t="s">
        <v>67</v>
      </c>
      <c r="F1698" t="s">
        <v>3326</v>
      </c>
      <c r="G1698" t="s">
        <v>3375</v>
      </c>
      <c r="H1698" t="s">
        <v>70</v>
      </c>
      <c r="I1698" t="s">
        <v>3327</v>
      </c>
      <c r="J1698" t="s">
        <v>3376</v>
      </c>
      <c r="L1698" t="str">
        <f t="shared" si="26"/>
        <v>岩手県岩手郡雫石町下長根</v>
      </c>
      <c r="M1698">
        <v>0</v>
      </c>
      <c r="N1698">
        <v>0</v>
      </c>
      <c r="O1698">
        <v>0</v>
      </c>
      <c r="P1698">
        <v>0</v>
      </c>
      <c r="Q1698">
        <v>0</v>
      </c>
      <c r="R1698">
        <v>0</v>
      </c>
    </row>
    <row r="1699" spans="1:18" x14ac:dyDescent="0.15">
      <c r="A1699">
        <v>3301</v>
      </c>
      <c r="B1699">
        <v>2005</v>
      </c>
      <c r="C1699">
        <v>200528</v>
      </c>
      <c r="D1699" s="47" t="s">
        <v>6026</v>
      </c>
      <c r="E1699" t="s">
        <v>67</v>
      </c>
      <c r="F1699" t="s">
        <v>3326</v>
      </c>
      <c r="G1699" t="s">
        <v>3377</v>
      </c>
      <c r="H1699" t="s">
        <v>70</v>
      </c>
      <c r="I1699" t="s">
        <v>3327</v>
      </c>
      <c r="J1699" t="s">
        <v>2108</v>
      </c>
      <c r="L1699" t="str">
        <f t="shared" si="26"/>
        <v>岩手県岩手郡雫石町下町</v>
      </c>
      <c r="M1699">
        <v>0</v>
      </c>
      <c r="N1699">
        <v>0</v>
      </c>
      <c r="O1699">
        <v>0</v>
      </c>
      <c r="P1699">
        <v>0</v>
      </c>
      <c r="Q1699">
        <v>0</v>
      </c>
      <c r="R1699">
        <v>0</v>
      </c>
    </row>
    <row r="1700" spans="1:18" x14ac:dyDescent="0.15">
      <c r="A1700">
        <v>3301</v>
      </c>
      <c r="B1700">
        <v>2005</v>
      </c>
      <c r="C1700">
        <v>200529</v>
      </c>
      <c r="D1700" s="47" t="s">
        <v>6027</v>
      </c>
      <c r="E1700" t="s">
        <v>67</v>
      </c>
      <c r="F1700" t="s">
        <v>3326</v>
      </c>
      <c r="G1700" t="s">
        <v>3378</v>
      </c>
      <c r="H1700" t="s">
        <v>70</v>
      </c>
      <c r="I1700" t="s">
        <v>3327</v>
      </c>
      <c r="J1700" t="s">
        <v>3379</v>
      </c>
      <c r="L1700" t="str">
        <f t="shared" si="26"/>
        <v>岩手県岩手郡雫石町下町西</v>
      </c>
      <c r="M1700">
        <v>0</v>
      </c>
      <c r="N1700">
        <v>1</v>
      </c>
      <c r="O1700">
        <v>0</v>
      </c>
      <c r="P1700">
        <v>0</v>
      </c>
      <c r="Q1700">
        <v>0</v>
      </c>
      <c r="R1700">
        <v>0</v>
      </c>
    </row>
    <row r="1701" spans="1:18" x14ac:dyDescent="0.15">
      <c r="A1701">
        <v>3301</v>
      </c>
      <c r="B1701">
        <v>2005</v>
      </c>
      <c r="C1701">
        <v>200520</v>
      </c>
      <c r="D1701" s="47" t="s">
        <v>6028</v>
      </c>
      <c r="E1701" t="s">
        <v>67</v>
      </c>
      <c r="F1701" t="s">
        <v>3326</v>
      </c>
      <c r="G1701" t="s">
        <v>3380</v>
      </c>
      <c r="H1701" t="s">
        <v>70</v>
      </c>
      <c r="I1701" t="s">
        <v>3327</v>
      </c>
      <c r="J1701" t="s">
        <v>3381</v>
      </c>
      <c r="L1701" t="str">
        <f t="shared" si="26"/>
        <v>岩手県岩手郡雫石町下町東</v>
      </c>
      <c r="M1701">
        <v>0</v>
      </c>
      <c r="N1701">
        <v>1</v>
      </c>
      <c r="O1701">
        <v>0</v>
      </c>
      <c r="P1701">
        <v>0</v>
      </c>
      <c r="Q1701">
        <v>0</v>
      </c>
      <c r="R1701">
        <v>0</v>
      </c>
    </row>
    <row r="1702" spans="1:18" x14ac:dyDescent="0.15">
      <c r="A1702">
        <v>3301</v>
      </c>
      <c r="B1702">
        <v>2005</v>
      </c>
      <c r="C1702">
        <v>200541</v>
      </c>
      <c r="D1702" s="47" t="s">
        <v>6029</v>
      </c>
      <c r="E1702" t="s">
        <v>67</v>
      </c>
      <c r="F1702" t="s">
        <v>3326</v>
      </c>
      <c r="G1702" t="s">
        <v>3382</v>
      </c>
      <c r="H1702" t="s">
        <v>70</v>
      </c>
      <c r="I1702" t="s">
        <v>3327</v>
      </c>
      <c r="J1702" t="s">
        <v>3383</v>
      </c>
      <c r="L1702" t="str">
        <f t="shared" si="26"/>
        <v>岩手県岩手郡雫石町千刈田</v>
      </c>
      <c r="M1702">
        <v>0</v>
      </c>
      <c r="N1702">
        <v>0</v>
      </c>
      <c r="O1702">
        <v>0</v>
      </c>
      <c r="P1702">
        <v>0</v>
      </c>
      <c r="Q1702">
        <v>0</v>
      </c>
      <c r="R1702">
        <v>0</v>
      </c>
    </row>
    <row r="1703" spans="1:18" x14ac:dyDescent="0.15">
      <c r="A1703">
        <v>3301</v>
      </c>
      <c r="B1703">
        <v>2005</v>
      </c>
      <c r="C1703">
        <v>200521</v>
      </c>
      <c r="D1703" s="47" t="s">
        <v>6030</v>
      </c>
      <c r="E1703" t="s">
        <v>67</v>
      </c>
      <c r="F1703" t="s">
        <v>3326</v>
      </c>
      <c r="G1703" t="s">
        <v>3384</v>
      </c>
      <c r="H1703" t="s">
        <v>70</v>
      </c>
      <c r="I1703" t="s">
        <v>3327</v>
      </c>
      <c r="J1703" t="s">
        <v>3385</v>
      </c>
      <c r="L1703" t="str">
        <f t="shared" si="26"/>
        <v>岩手県岩手郡雫石町麁津田</v>
      </c>
      <c r="M1703">
        <v>0</v>
      </c>
      <c r="N1703">
        <v>0</v>
      </c>
      <c r="O1703">
        <v>0</v>
      </c>
      <c r="P1703">
        <v>0</v>
      </c>
      <c r="Q1703">
        <v>0</v>
      </c>
      <c r="R1703">
        <v>0</v>
      </c>
    </row>
    <row r="1704" spans="1:18" x14ac:dyDescent="0.15">
      <c r="A1704">
        <v>3301</v>
      </c>
      <c r="B1704">
        <v>2005</v>
      </c>
      <c r="C1704">
        <v>200543</v>
      </c>
      <c r="D1704" s="47" t="s">
        <v>6031</v>
      </c>
      <c r="E1704" t="s">
        <v>67</v>
      </c>
      <c r="F1704" t="s">
        <v>3326</v>
      </c>
      <c r="G1704" t="s">
        <v>3386</v>
      </c>
      <c r="H1704" t="s">
        <v>70</v>
      </c>
      <c r="I1704" t="s">
        <v>3327</v>
      </c>
      <c r="J1704" t="s">
        <v>3387</v>
      </c>
      <c r="L1704" t="str">
        <f t="shared" si="26"/>
        <v>岩手県岩手郡雫石町高前田</v>
      </c>
      <c r="M1704">
        <v>0</v>
      </c>
      <c r="N1704">
        <v>0</v>
      </c>
      <c r="O1704">
        <v>0</v>
      </c>
      <c r="P1704">
        <v>0</v>
      </c>
      <c r="Q1704">
        <v>0</v>
      </c>
      <c r="R1704">
        <v>0</v>
      </c>
    </row>
    <row r="1705" spans="1:18" x14ac:dyDescent="0.15">
      <c r="A1705">
        <v>3301</v>
      </c>
      <c r="B1705">
        <v>2005</v>
      </c>
      <c r="C1705">
        <v>200571</v>
      </c>
      <c r="D1705" s="47" t="s">
        <v>6032</v>
      </c>
      <c r="E1705" t="s">
        <v>67</v>
      </c>
      <c r="F1705" t="s">
        <v>3326</v>
      </c>
      <c r="G1705" t="s">
        <v>257</v>
      </c>
      <c r="H1705" t="s">
        <v>70</v>
      </c>
      <c r="I1705" t="s">
        <v>3327</v>
      </c>
      <c r="J1705" t="s">
        <v>258</v>
      </c>
      <c r="L1705" t="str">
        <f t="shared" si="26"/>
        <v>岩手県岩手郡雫石町繋</v>
      </c>
      <c r="M1705">
        <v>0</v>
      </c>
      <c r="N1705">
        <v>1</v>
      </c>
      <c r="O1705">
        <v>0</v>
      </c>
      <c r="P1705">
        <v>0</v>
      </c>
      <c r="Q1705">
        <v>0</v>
      </c>
      <c r="R1705">
        <v>0</v>
      </c>
    </row>
    <row r="1706" spans="1:18" x14ac:dyDescent="0.15">
      <c r="A1706">
        <v>3301</v>
      </c>
      <c r="B1706">
        <v>2005</v>
      </c>
      <c r="C1706">
        <v>200524</v>
      </c>
      <c r="D1706" s="47" t="s">
        <v>6033</v>
      </c>
      <c r="E1706" t="s">
        <v>67</v>
      </c>
      <c r="F1706" t="s">
        <v>3326</v>
      </c>
      <c r="G1706" t="s">
        <v>3388</v>
      </c>
      <c r="H1706" t="s">
        <v>70</v>
      </c>
      <c r="I1706" t="s">
        <v>3327</v>
      </c>
      <c r="J1706" t="s">
        <v>3389</v>
      </c>
      <c r="L1706" t="str">
        <f t="shared" si="26"/>
        <v>岩手県岩手郡雫石町寺の下</v>
      </c>
      <c r="M1706">
        <v>0</v>
      </c>
      <c r="N1706">
        <v>0</v>
      </c>
      <c r="O1706">
        <v>0</v>
      </c>
      <c r="P1706">
        <v>0</v>
      </c>
      <c r="Q1706">
        <v>0</v>
      </c>
      <c r="R1706">
        <v>0</v>
      </c>
    </row>
    <row r="1707" spans="1:18" x14ac:dyDescent="0.15">
      <c r="A1707">
        <v>3301</v>
      </c>
      <c r="B1707">
        <v>2005</v>
      </c>
      <c r="C1707">
        <v>200505</v>
      </c>
      <c r="D1707" s="47" t="s">
        <v>6034</v>
      </c>
      <c r="E1707" t="s">
        <v>67</v>
      </c>
      <c r="F1707" t="s">
        <v>3326</v>
      </c>
      <c r="G1707" t="s">
        <v>3390</v>
      </c>
      <c r="H1707" t="s">
        <v>70</v>
      </c>
      <c r="I1707" t="s">
        <v>3327</v>
      </c>
      <c r="J1707" t="s">
        <v>3391</v>
      </c>
      <c r="L1707" t="str">
        <f t="shared" si="26"/>
        <v>岩手県岩手郡雫石町中黒沢川</v>
      </c>
      <c r="M1707">
        <v>0</v>
      </c>
      <c r="N1707">
        <v>0</v>
      </c>
      <c r="O1707">
        <v>0</v>
      </c>
      <c r="P1707">
        <v>0</v>
      </c>
      <c r="Q1707">
        <v>0</v>
      </c>
      <c r="R1707">
        <v>0</v>
      </c>
    </row>
    <row r="1708" spans="1:18" x14ac:dyDescent="0.15">
      <c r="A1708">
        <v>3301</v>
      </c>
      <c r="B1708">
        <v>2005</v>
      </c>
      <c r="C1708">
        <v>200504</v>
      </c>
      <c r="D1708" s="47" t="s">
        <v>6035</v>
      </c>
      <c r="E1708" t="s">
        <v>67</v>
      </c>
      <c r="F1708" t="s">
        <v>3326</v>
      </c>
      <c r="G1708" t="s">
        <v>3392</v>
      </c>
      <c r="H1708" t="s">
        <v>70</v>
      </c>
      <c r="I1708" t="s">
        <v>3327</v>
      </c>
      <c r="J1708" t="s">
        <v>3393</v>
      </c>
      <c r="L1708" t="str">
        <f t="shared" si="26"/>
        <v>岩手県岩手郡雫石町中沼</v>
      </c>
      <c r="M1708">
        <v>0</v>
      </c>
      <c r="N1708">
        <v>0</v>
      </c>
      <c r="O1708">
        <v>0</v>
      </c>
      <c r="P1708">
        <v>0</v>
      </c>
      <c r="Q1708">
        <v>0</v>
      </c>
      <c r="R1708">
        <v>0</v>
      </c>
    </row>
    <row r="1709" spans="1:18" x14ac:dyDescent="0.15">
      <c r="A1709">
        <v>3301</v>
      </c>
      <c r="B1709">
        <v>2005</v>
      </c>
      <c r="C1709">
        <v>200527</v>
      </c>
      <c r="D1709" s="47" t="s">
        <v>6036</v>
      </c>
      <c r="E1709" t="s">
        <v>67</v>
      </c>
      <c r="F1709" t="s">
        <v>3326</v>
      </c>
      <c r="G1709" t="s">
        <v>962</v>
      </c>
      <c r="H1709" t="s">
        <v>70</v>
      </c>
      <c r="I1709" t="s">
        <v>3327</v>
      </c>
      <c r="J1709" t="s">
        <v>1216</v>
      </c>
      <c r="L1709" t="str">
        <f t="shared" si="26"/>
        <v>岩手県岩手郡雫石町中町</v>
      </c>
      <c r="M1709">
        <v>0</v>
      </c>
      <c r="N1709">
        <v>0</v>
      </c>
      <c r="O1709">
        <v>0</v>
      </c>
      <c r="P1709">
        <v>0</v>
      </c>
      <c r="Q1709">
        <v>0</v>
      </c>
      <c r="R1709">
        <v>0</v>
      </c>
    </row>
    <row r="1710" spans="1:18" x14ac:dyDescent="0.15">
      <c r="A1710">
        <v>3301</v>
      </c>
      <c r="B1710">
        <v>2005</v>
      </c>
      <c r="C1710">
        <v>200511</v>
      </c>
      <c r="D1710" s="47" t="s">
        <v>6037</v>
      </c>
      <c r="E1710" t="s">
        <v>67</v>
      </c>
      <c r="F1710" t="s">
        <v>3326</v>
      </c>
      <c r="G1710" t="s">
        <v>3394</v>
      </c>
      <c r="H1710" t="s">
        <v>70</v>
      </c>
      <c r="I1710" t="s">
        <v>3327</v>
      </c>
      <c r="J1710" t="s">
        <v>3395</v>
      </c>
      <c r="L1710" t="str">
        <f t="shared" si="26"/>
        <v>岩手県岩手郡雫石町長畑</v>
      </c>
      <c r="M1710">
        <v>0</v>
      </c>
      <c r="N1710">
        <v>0</v>
      </c>
      <c r="O1710">
        <v>0</v>
      </c>
      <c r="P1710">
        <v>0</v>
      </c>
      <c r="Q1710">
        <v>0</v>
      </c>
      <c r="R1710">
        <v>0</v>
      </c>
    </row>
    <row r="1711" spans="1:18" x14ac:dyDescent="0.15">
      <c r="A1711">
        <v>3301</v>
      </c>
      <c r="B1711">
        <v>2005</v>
      </c>
      <c r="C1711">
        <v>200585</v>
      </c>
      <c r="D1711" s="47" t="s">
        <v>6038</v>
      </c>
      <c r="E1711" t="s">
        <v>67</v>
      </c>
      <c r="F1711" t="s">
        <v>3326</v>
      </c>
      <c r="G1711" t="s">
        <v>3396</v>
      </c>
      <c r="H1711" t="s">
        <v>70</v>
      </c>
      <c r="I1711" t="s">
        <v>3327</v>
      </c>
      <c r="J1711" t="s">
        <v>3397</v>
      </c>
      <c r="L1711" t="str">
        <f t="shared" si="26"/>
        <v>岩手県岩手郡雫石町長山</v>
      </c>
      <c r="M1711">
        <v>0</v>
      </c>
      <c r="N1711">
        <v>1</v>
      </c>
      <c r="O1711">
        <v>0</v>
      </c>
      <c r="P1711">
        <v>0</v>
      </c>
      <c r="Q1711">
        <v>0</v>
      </c>
      <c r="R1711">
        <v>0</v>
      </c>
    </row>
    <row r="1712" spans="1:18" x14ac:dyDescent="0.15">
      <c r="A1712">
        <v>3301</v>
      </c>
      <c r="B1712">
        <v>2005</v>
      </c>
      <c r="C1712">
        <v>200556</v>
      </c>
      <c r="D1712" s="47" t="s">
        <v>6039</v>
      </c>
      <c r="E1712" t="s">
        <v>67</v>
      </c>
      <c r="F1712" t="s">
        <v>3326</v>
      </c>
      <c r="G1712" t="s">
        <v>3398</v>
      </c>
      <c r="H1712" t="s">
        <v>70</v>
      </c>
      <c r="I1712" t="s">
        <v>3327</v>
      </c>
      <c r="J1712" t="s">
        <v>3399</v>
      </c>
      <c r="L1712" t="str">
        <f t="shared" si="26"/>
        <v>岩手県岩手郡雫石町名子</v>
      </c>
      <c r="M1712">
        <v>0</v>
      </c>
      <c r="N1712">
        <v>0</v>
      </c>
      <c r="O1712">
        <v>0</v>
      </c>
      <c r="P1712">
        <v>0</v>
      </c>
      <c r="Q1712">
        <v>0</v>
      </c>
      <c r="R1712">
        <v>0</v>
      </c>
    </row>
    <row r="1713" spans="1:18" x14ac:dyDescent="0.15">
      <c r="A1713">
        <v>3301</v>
      </c>
      <c r="B1713">
        <v>2005</v>
      </c>
      <c r="C1713">
        <v>200503</v>
      </c>
      <c r="D1713" s="47" t="s">
        <v>6040</v>
      </c>
      <c r="E1713" t="s">
        <v>67</v>
      </c>
      <c r="F1713" t="s">
        <v>3326</v>
      </c>
      <c r="G1713" t="s">
        <v>3400</v>
      </c>
      <c r="H1713" t="s">
        <v>70</v>
      </c>
      <c r="I1713" t="s">
        <v>3327</v>
      </c>
      <c r="J1713" t="s">
        <v>3401</v>
      </c>
      <c r="L1713" t="str">
        <f t="shared" si="26"/>
        <v>岩手県岩手郡雫石町七ツ森</v>
      </c>
      <c r="M1713">
        <v>0</v>
      </c>
      <c r="N1713">
        <v>0</v>
      </c>
      <c r="O1713">
        <v>0</v>
      </c>
      <c r="P1713">
        <v>0</v>
      </c>
      <c r="Q1713">
        <v>0</v>
      </c>
      <c r="R1713">
        <v>0</v>
      </c>
    </row>
    <row r="1714" spans="1:18" x14ac:dyDescent="0.15">
      <c r="A1714">
        <v>3301</v>
      </c>
      <c r="B1714">
        <v>2005</v>
      </c>
      <c r="C1714">
        <v>200501</v>
      </c>
      <c r="D1714" s="47" t="s">
        <v>6041</v>
      </c>
      <c r="E1714" t="s">
        <v>67</v>
      </c>
      <c r="F1714" t="s">
        <v>3326</v>
      </c>
      <c r="G1714" t="s">
        <v>3402</v>
      </c>
      <c r="H1714" t="s">
        <v>70</v>
      </c>
      <c r="I1714" t="s">
        <v>3327</v>
      </c>
      <c r="J1714" t="s">
        <v>3403</v>
      </c>
      <c r="L1714" t="str">
        <f t="shared" si="26"/>
        <v>岩手県岩手郡雫石町仁佐瀬</v>
      </c>
      <c r="M1714">
        <v>0</v>
      </c>
      <c r="N1714">
        <v>0</v>
      </c>
      <c r="O1714">
        <v>0</v>
      </c>
      <c r="P1714">
        <v>0</v>
      </c>
      <c r="Q1714">
        <v>0</v>
      </c>
      <c r="R1714">
        <v>0</v>
      </c>
    </row>
    <row r="1715" spans="1:18" x14ac:dyDescent="0.15">
      <c r="A1715">
        <v>3301</v>
      </c>
      <c r="B1715">
        <v>2005</v>
      </c>
      <c r="C1715">
        <v>200572</v>
      </c>
      <c r="D1715" s="47" t="s">
        <v>6042</v>
      </c>
      <c r="E1715" t="s">
        <v>67</v>
      </c>
      <c r="F1715" t="s">
        <v>3326</v>
      </c>
      <c r="G1715" t="s">
        <v>3404</v>
      </c>
      <c r="H1715" t="s">
        <v>70</v>
      </c>
      <c r="I1715" t="s">
        <v>3327</v>
      </c>
      <c r="J1715" t="s">
        <v>3405</v>
      </c>
      <c r="L1715" t="str">
        <f t="shared" si="26"/>
        <v>岩手県岩手郡雫石町西安庭</v>
      </c>
      <c r="M1715">
        <v>0</v>
      </c>
      <c r="N1715">
        <v>1</v>
      </c>
      <c r="O1715">
        <v>0</v>
      </c>
      <c r="P1715">
        <v>0</v>
      </c>
      <c r="Q1715">
        <v>0</v>
      </c>
      <c r="R1715">
        <v>0</v>
      </c>
    </row>
    <row r="1716" spans="1:18" x14ac:dyDescent="0.15">
      <c r="A1716">
        <v>3301</v>
      </c>
      <c r="B1716">
        <v>2005</v>
      </c>
      <c r="C1716">
        <v>200584</v>
      </c>
      <c r="D1716" s="47" t="s">
        <v>6043</v>
      </c>
      <c r="E1716" t="s">
        <v>67</v>
      </c>
      <c r="F1716" t="s">
        <v>3326</v>
      </c>
      <c r="G1716" t="s">
        <v>3406</v>
      </c>
      <c r="H1716" t="s">
        <v>70</v>
      </c>
      <c r="I1716" t="s">
        <v>3327</v>
      </c>
      <c r="J1716" t="s">
        <v>3407</v>
      </c>
      <c r="L1716" t="str">
        <f t="shared" si="26"/>
        <v>岩手県岩手郡雫石町西根</v>
      </c>
      <c r="M1716">
        <v>0</v>
      </c>
      <c r="N1716">
        <v>1</v>
      </c>
      <c r="O1716">
        <v>0</v>
      </c>
      <c r="P1716">
        <v>0</v>
      </c>
      <c r="Q1716">
        <v>0</v>
      </c>
      <c r="R1716">
        <v>0</v>
      </c>
    </row>
    <row r="1717" spans="1:18" x14ac:dyDescent="0.15">
      <c r="A1717">
        <v>3301</v>
      </c>
      <c r="B1717">
        <v>2005</v>
      </c>
      <c r="C1717">
        <v>200506</v>
      </c>
      <c r="D1717" s="47" t="s">
        <v>6044</v>
      </c>
      <c r="E1717" t="s">
        <v>67</v>
      </c>
      <c r="F1717" t="s">
        <v>3326</v>
      </c>
      <c r="G1717" t="s">
        <v>3408</v>
      </c>
      <c r="H1717" t="s">
        <v>70</v>
      </c>
      <c r="I1717" t="s">
        <v>3327</v>
      </c>
      <c r="J1717" t="s">
        <v>3409</v>
      </c>
      <c r="L1717" t="str">
        <f t="shared" si="26"/>
        <v>岩手県岩手郡雫石町沼返</v>
      </c>
      <c r="M1717">
        <v>0</v>
      </c>
      <c r="N1717">
        <v>0</v>
      </c>
      <c r="O1717">
        <v>0</v>
      </c>
      <c r="P1717">
        <v>0</v>
      </c>
      <c r="Q1717">
        <v>0</v>
      </c>
      <c r="R1717">
        <v>0</v>
      </c>
    </row>
    <row r="1718" spans="1:18" x14ac:dyDescent="0.15">
      <c r="A1718">
        <v>3301</v>
      </c>
      <c r="B1718">
        <v>2005</v>
      </c>
      <c r="C1718">
        <v>200523</v>
      </c>
      <c r="D1718" s="47" t="s">
        <v>6045</v>
      </c>
      <c r="E1718" t="s">
        <v>67</v>
      </c>
      <c r="F1718" t="s">
        <v>3326</v>
      </c>
      <c r="G1718" t="s">
        <v>3410</v>
      </c>
      <c r="H1718" t="s">
        <v>70</v>
      </c>
      <c r="I1718" t="s">
        <v>3327</v>
      </c>
      <c r="J1718" t="s">
        <v>3411</v>
      </c>
      <c r="L1718" t="str">
        <f t="shared" si="26"/>
        <v>岩手県岩手郡雫石町根堀</v>
      </c>
      <c r="M1718">
        <v>0</v>
      </c>
      <c r="N1718">
        <v>0</v>
      </c>
      <c r="O1718">
        <v>0</v>
      </c>
      <c r="P1718">
        <v>0</v>
      </c>
      <c r="Q1718">
        <v>0</v>
      </c>
      <c r="R1718">
        <v>0</v>
      </c>
    </row>
    <row r="1719" spans="1:18" x14ac:dyDescent="0.15">
      <c r="A1719">
        <v>3301</v>
      </c>
      <c r="B1719">
        <v>2005</v>
      </c>
      <c r="C1719">
        <v>200514</v>
      </c>
      <c r="D1719" s="47" t="s">
        <v>6046</v>
      </c>
      <c r="E1719" t="s">
        <v>67</v>
      </c>
      <c r="F1719" t="s">
        <v>3326</v>
      </c>
      <c r="G1719" t="s">
        <v>3412</v>
      </c>
      <c r="H1719" t="s">
        <v>70</v>
      </c>
      <c r="I1719" t="s">
        <v>3327</v>
      </c>
      <c r="J1719" t="s">
        <v>3413</v>
      </c>
      <c r="L1719" t="str">
        <f t="shared" si="26"/>
        <v>岩手県岩手郡雫石町野中</v>
      </c>
      <c r="M1719">
        <v>0</v>
      </c>
      <c r="N1719">
        <v>0</v>
      </c>
      <c r="O1719">
        <v>0</v>
      </c>
      <c r="P1719">
        <v>0</v>
      </c>
      <c r="Q1719">
        <v>0</v>
      </c>
      <c r="R1719">
        <v>0</v>
      </c>
    </row>
    <row r="1720" spans="1:18" x14ac:dyDescent="0.15">
      <c r="A1720">
        <v>3301</v>
      </c>
      <c r="B1720">
        <v>2005</v>
      </c>
      <c r="C1720">
        <v>200582</v>
      </c>
      <c r="D1720" s="47" t="s">
        <v>6047</v>
      </c>
      <c r="E1720" t="s">
        <v>67</v>
      </c>
      <c r="F1720" t="s">
        <v>3326</v>
      </c>
      <c r="G1720" t="s">
        <v>3414</v>
      </c>
      <c r="H1720" t="s">
        <v>70</v>
      </c>
      <c r="I1720" t="s">
        <v>3327</v>
      </c>
      <c r="J1720" t="s">
        <v>3415</v>
      </c>
      <c r="L1720" t="str">
        <f t="shared" si="26"/>
        <v>岩手県岩手郡雫石町橋場</v>
      </c>
      <c r="M1720">
        <v>0</v>
      </c>
      <c r="N1720">
        <v>1</v>
      </c>
      <c r="O1720">
        <v>0</v>
      </c>
      <c r="P1720">
        <v>0</v>
      </c>
      <c r="Q1720">
        <v>0</v>
      </c>
      <c r="R1720">
        <v>0</v>
      </c>
    </row>
    <row r="1721" spans="1:18" x14ac:dyDescent="0.15">
      <c r="A1721">
        <v>3301</v>
      </c>
      <c r="B1721">
        <v>2005</v>
      </c>
      <c r="C1721">
        <v>200536</v>
      </c>
      <c r="D1721" s="47" t="s">
        <v>6048</v>
      </c>
      <c r="E1721" t="s">
        <v>67</v>
      </c>
      <c r="F1721" t="s">
        <v>3326</v>
      </c>
      <c r="G1721" t="s">
        <v>3416</v>
      </c>
      <c r="H1721" t="s">
        <v>70</v>
      </c>
      <c r="I1721" t="s">
        <v>3327</v>
      </c>
      <c r="J1721" t="s">
        <v>3417</v>
      </c>
      <c r="L1721" t="str">
        <f t="shared" si="26"/>
        <v>岩手県岩手郡雫石町八卦</v>
      </c>
      <c r="M1721">
        <v>0</v>
      </c>
      <c r="N1721">
        <v>0</v>
      </c>
      <c r="O1721">
        <v>0</v>
      </c>
      <c r="P1721">
        <v>0</v>
      </c>
      <c r="Q1721">
        <v>0</v>
      </c>
      <c r="R1721">
        <v>0</v>
      </c>
    </row>
    <row r="1722" spans="1:18" x14ac:dyDescent="0.15">
      <c r="A1722">
        <v>3301</v>
      </c>
      <c r="B1722">
        <v>2005</v>
      </c>
      <c r="C1722">
        <v>200533</v>
      </c>
      <c r="D1722" s="47" t="s">
        <v>6049</v>
      </c>
      <c r="E1722" t="s">
        <v>67</v>
      </c>
      <c r="F1722" t="s">
        <v>3326</v>
      </c>
      <c r="G1722" t="s">
        <v>3418</v>
      </c>
      <c r="H1722" t="s">
        <v>70</v>
      </c>
      <c r="I1722" t="s">
        <v>3327</v>
      </c>
      <c r="J1722" t="s">
        <v>3419</v>
      </c>
      <c r="L1722" t="str">
        <f t="shared" si="26"/>
        <v>岩手県岩手郡雫石町林</v>
      </c>
      <c r="M1722">
        <v>0</v>
      </c>
      <c r="N1722">
        <v>0</v>
      </c>
      <c r="O1722">
        <v>0</v>
      </c>
      <c r="P1722">
        <v>0</v>
      </c>
      <c r="Q1722">
        <v>0</v>
      </c>
      <c r="R1722">
        <v>0</v>
      </c>
    </row>
    <row r="1723" spans="1:18" x14ac:dyDescent="0.15">
      <c r="A1723">
        <v>3301</v>
      </c>
      <c r="B1723">
        <v>2005</v>
      </c>
      <c r="C1723">
        <v>200532</v>
      </c>
      <c r="D1723" s="47" t="s">
        <v>6050</v>
      </c>
      <c r="E1723" t="s">
        <v>67</v>
      </c>
      <c r="F1723" t="s">
        <v>3326</v>
      </c>
      <c r="G1723" t="s">
        <v>3420</v>
      </c>
      <c r="H1723" t="s">
        <v>70</v>
      </c>
      <c r="I1723" t="s">
        <v>3327</v>
      </c>
      <c r="J1723" t="s">
        <v>3421</v>
      </c>
      <c r="L1723" t="str">
        <f t="shared" si="26"/>
        <v>岩手県岩手郡雫石町払川</v>
      </c>
      <c r="M1723">
        <v>0</v>
      </c>
      <c r="N1723">
        <v>0</v>
      </c>
      <c r="O1723">
        <v>0</v>
      </c>
      <c r="P1723">
        <v>0</v>
      </c>
      <c r="Q1723">
        <v>0</v>
      </c>
      <c r="R1723">
        <v>0</v>
      </c>
    </row>
    <row r="1724" spans="1:18" x14ac:dyDescent="0.15">
      <c r="A1724">
        <v>3301</v>
      </c>
      <c r="B1724">
        <v>2005</v>
      </c>
      <c r="C1724">
        <v>200547</v>
      </c>
      <c r="D1724" s="47" t="s">
        <v>6051</v>
      </c>
      <c r="E1724" t="s">
        <v>67</v>
      </c>
      <c r="F1724" t="s">
        <v>3326</v>
      </c>
      <c r="G1724" t="s">
        <v>3422</v>
      </c>
      <c r="H1724" t="s">
        <v>70</v>
      </c>
      <c r="I1724" t="s">
        <v>3327</v>
      </c>
      <c r="J1724" t="s">
        <v>3423</v>
      </c>
      <c r="L1724" t="str">
        <f t="shared" si="26"/>
        <v>岩手県岩手郡雫石町晴山</v>
      </c>
      <c r="M1724">
        <v>0</v>
      </c>
      <c r="N1724">
        <v>0</v>
      </c>
      <c r="O1724">
        <v>0</v>
      </c>
      <c r="P1724">
        <v>0</v>
      </c>
      <c r="Q1724">
        <v>0</v>
      </c>
      <c r="R1724">
        <v>0</v>
      </c>
    </row>
    <row r="1725" spans="1:18" x14ac:dyDescent="0.15">
      <c r="A1725">
        <v>3301</v>
      </c>
      <c r="B1725">
        <v>2005</v>
      </c>
      <c r="C1725">
        <v>200554</v>
      </c>
      <c r="D1725" s="47" t="s">
        <v>6052</v>
      </c>
      <c r="E1725" t="s">
        <v>67</v>
      </c>
      <c r="F1725" t="s">
        <v>3326</v>
      </c>
      <c r="G1725" t="s">
        <v>1538</v>
      </c>
      <c r="H1725" t="s">
        <v>70</v>
      </c>
      <c r="I1725" t="s">
        <v>3327</v>
      </c>
      <c r="J1725" t="s">
        <v>3424</v>
      </c>
      <c r="L1725" t="str">
        <f t="shared" si="26"/>
        <v>岩手県岩手郡雫石町町裏</v>
      </c>
      <c r="M1725">
        <v>0</v>
      </c>
      <c r="N1725">
        <v>0</v>
      </c>
      <c r="O1725">
        <v>0</v>
      </c>
      <c r="P1725">
        <v>0</v>
      </c>
      <c r="Q1725">
        <v>0</v>
      </c>
      <c r="R1725">
        <v>0</v>
      </c>
    </row>
    <row r="1726" spans="1:18" x14ac:dyDescent="0.15">
      <c r="A1726">
        <v>3301</v>
      </c>
      <c r="B1726">
        <v>2005</v>
      </c>
      <c r="C1726">
        <v>200531</v>
      </c>
      <c r="D1726" s="47" t="s">
        <v>6053</v>
      </c>
      <c r="E1726" t="s">
        <v>67</v>
      </c>
      <c r="F1726" t="s">
        <v>3326</v>
      </c>
      <c r="G1726" t="s">
        <v>3425</v>
      </c>
      <c r="H1726" t="s">
        <v>70</v>
      </c>
      <c r="I1726" t="s">
        <v>3327</v>
      </c>
      <c r="J1726" t="s">
        <v>3426</v>
      </c>
      <c r="L1726" t="str">
        <f t="shared" si="26"/>
        <v>岩手県岩手郡雫石町麻見田</v>
      </c>
      <c r="M1726">
        <v>0</v>
      </c>
      <c r="N1726">
        <v>0</v>
      </c>
      <c r="O1726">
        <v>0</v>
      </c>
      <c r="P1726">
        <v>0</v>
      </c>
      <c r="Q1726">
        <v>0</v>
      </c>
      <c r="R1726">
        <v>0</v>
      </c>
    </row>
    <row r="1727" spans="1:18" x14ac:dyDescent="0.15">
      <c r="A1727">
        <v>3301</v>
      </c>
      <c r="B1727">
        <v>2005</v>
      </c>
      <c r="C1727">
        <v>200507</v>
      </c>
      <c r="D1727" s="47" t="s">
        <v>6054</v>
      </c>
      <c r="E1727" t="s">
        <v>67</v>
      </c>
      <c r="F1727" t="s">
        <v>3326</v>
      </c>
      <c r="G1727" t="s">
        <v>3427</v>
      </c>
      <c r="H1727" t="s">
        <v>70</v>
      </c>
      <c r="I1727" t="s">
        <v>3327</v>
      </c>
      <c r="J1727" t="s">
        <v>3428</v>
      </c>
      <c r="L1727" t="str">
        <f t="shared" si="26"/>
        <v>岩手県岩手郡雫石町丸谷地</v>
      </c>
      <c r="M1727">
        <v>0</v>
      </c>
      <c r="N1727">
        <v>0</v>
      </c>
      <c r="O1727">
        <v>0</v>
      </c>
      <c r="P1727">
        <v>0</v>
      </c>
      <c r="Q1727">
        <v>0</v>
      </c>
      <c r="R1727">
        <v>0</v>
      </c>
    </row>
    <row r="1728" spans="1:18" x14ac:dyDescent="0.15">
      <c r="A1728">
        <v>3301</v>
      </c>
      <c r="B1728">
        <v>2005</v>
      </c>
      <c r="C1728">
        <v>200542</v>
      </c>
      <c r="D1728" s="47" t="s">
        <v>6055</v>
      </c>
      <c r="E1728" t="s">
        <v>67</v>
      </c>
      <c r="F1728" t="s">
        <v>3326</v>
      </c>
      <c r="G1728" t="s">
        <v>3429</v>
      </c>
      <c r="H1728" t="s">
        <v>70</v>
      </c>
      <c r="I1728" t="s">
        <v>3327</v>
      </c>
      <c r="J1728" t="s">
        <v>3430</v>
      </c>
      <c r="L1728" t="str">
        <f t="shared" si="26"/>
        <v>岩手県岩手郡雫石町万田渡</v>
      </c>
      <c r="M1728">
        <v>0</v>
      </c>
      <c r="N1728">
        <v>0</v>
      </c>
      <c r="O1728">
        <v>0</v>
      </c>
      <c r="P1728">
        <v>0</v>
      </c>
      <c r="Q1728">
        <v>0</v>
      </c>
      <c r="R1728">
        <v>0</v>
      </c>
    </row>
    <row r="1729" spans="1:18" x14ac:dyDescent="0.15">
      <c r="A1729">
        <v>3301</v>
      </c>
      <c r="B1729">
        <v>2005</v>
      </c>
      <c r="C1729">
        <v>200573</v>
      </c>
      <c r="D1729" s="47" t="s">
        <v>6056</v>
      </c>
      <c r="E1729" t="s">
        <v>67</v>
      </c>
      <c r="F1729" t="s">
        <v>3326</v>
      </c>
      <c r="G1729" t="s">
        <v>3431</v>
      </c>
      <c r="H1729" t="s">
        <v>70</v>
      </c>
      <c r="I1729" t="s">
        <v>3327</v>
      </c>
      <c r="J1729" t="s">
        <v>3432</v>
      </c>
      <c r="L1729" t="str">
        <f t="shared" si="26"/>
        <v>岩手県岩手郡雫石町南畑</v>
      </c>
      <c r="M1729">
        <v>0</v>
      </c>
      <c r="N1729">
        <v>1</v>
      </c>
      <c r="O1729">
        <v>0</v>
      </c>
      <c r="P1729">
        <v>0</v>
      </c>
      <c r="Q1729">
        <v>0</v>
      </c>
      <c r="R1729">
        <v>0</v>
      </c>
    </row>
    <row r="1730" spans="1:18" x14ac:dyDescent="0.15">
      <c r="A1730">
        <v>3301</v>
      </c>
      <c r="B1730">
        <v>2005</v>
      </c>
      <c r="C1730">
        <v>200545</v>
      </c>
      <c r="D1730" s="47" t="s">
        <v>6057</v>
      </c>
      <c r="E1730" t="s">
        <v>67</v>
      </c>
      <c r="F1730" t="s">
        <v>3326</v>
      </c>
      <c r="G1730" t="s">
        <v>3433</v>
      </c>
      <c r="H1730" t="s">
        <v>70</v>
      </c>
      <c r="I1730" t="s">
        <v>3327</v>
      </c>
      <c r="J1730" t="s">
        <v>3434</v>
      </c>
      <c r="L1730" t="str">
        <f t="shared" si="26"/>
        <v>岩手県岩手郡雫石町谷地</v>
      </c>
      <c r="M1730">
        <v>0</v>
      </c>
      <c r="N1730">
        <v>0</v>
      </c>
      <c r="O1730">
        <v>0</v>
      </c>
      <c r="P1730">
        <v>0</v>
      </c>
      <c r="Q1730">
        <v>0</v>
      </c>
      <c r="R1730">
        <v>0</v>
      </c>
    </row>
    <row r="1731" spans="1:18" x14ac:dyDescent="0.15">
      <c r="A1731">
        <v>3302</v>
      </c>
      <c r="B1731">
        <v>2854</v>
      </c>
      <c r="C1731">
        <v>285400</v>
      </c>
      <c r="D1731" s="47" t="s">
        <v>6058</v>
      </c>
      <c r="E1731" t="s">
        <v>67</v>
      </c>
      <c r="F1731" t="s">
        <v>3435</v>
      </c>
      <c r="G1731" t="s">
        <v>69</v>
      </c>
      <c r="H1731" t="s">
        <v>70</v>
      </c>
      <c r="I1731" t="s">
        <v>3436</v>
      </c>
      <c r="L1731" t="str">
        <f t="shared" ref="L1731:L1794" si="27">H1731&amp;I1731&amp;J1731</f>
        <v>岩手県岩手郡葛巻町</v>
      </c>
      <c r="M1731">
        <v>0</v>
      </c>
      <c r="N1731">
        <v>0</v>
      </c>
      <c r="O1731">
        <v>0</v>
      </c>
      <c r="P1731">
        <v>0</v>
      </c>
      <c r="Q1731">
        <v>0</v>
      </c>
      <c r="R1731">
        <v>0</v>
      </c>
    </row>
    <row r="1732" spans="1:18" x14ac:dyDescent="0.15">
      <c r="A1732">
        <v>3302</v>
      </c>
      <c r="B1732">
        <v>2854</v>
      </c>
      <c r="C1732">
        <v>285403</v>
      </c>
      <c r="D1732" s="47" t="s">
        <v>6059</v>
      </c>
      <c r="E1732" t="s">
        <v>67</v>
      </c>
      <c r="F1732" t="s">
        <v>3435</v>
      </c>
      <c r="G1732" t="s">
        <v>3437</v>
      </c>
      <c r="H1732" t="s">
        <v>70</v>
      </c>
      <c r="I1732" t="s">
        <v>3436</v>
      </c>
      <c r="J1732" t="s">
        <v>3438</v>
      </c>
      <c r="L1732" t="str">
        <f t="shared" si="27"/>
        <v>岩手県岩手郡葛巻町江刈</v>
      </c>
      <c r="M1732">
        <v>0</v>
      </c>
      <c r="N1732">
        <v>1</v>
      </c>
      <c r="O1732">
        <v>0</v>
      </c>
      <c r="P1732">
        <v>0</v>
      </c>
      <c r="Q1732">
        <v>0</v>
      </c>
      <c r="R1732">
        <v>0</v>
      </c>
    </row>
    <row r="1733" spans="1:18" x14ac:dyDescent="0.15">
      <c r="A1733">
        <v>3302</v>
      </c>
      <c r="B1733">
        <v>2851</v>
      </c>
      <c r="C1733">
        <v>285102</v>
      </c>
      <c r="D1733" s="47" t="s">
        <v>6060</v>
      </c>
      <c r="E1733" t="s">
        <v>67</v>
      </c>
      <c r="F1733" t="s">
        <v>3435</v>
      </c>
      <c r="G1733" t="s">
        <v>3439</v>
      </c>
      <c r="H1733" t="s">
        <v>70</v>
      </c>
      <c r="I1733" t="s">
        <v>3436</v>
      </c>
      <c r="J1733" t="s">
        <v>3440</v>
      </c>
      <c r="K1733" t="s">
        <v>3441</v>
      </c>
      <c r="L1733" t="str">
        <f t="shared" si="27"/>
        <v>岩手県岩手郡葛巻町葛巻</v>
      </c>
      <c r="M1733">
        <v>1</v>
      </c>
      <c r="N1733">
        <v>1</v>
      </c>
      <c r="O1733">
        <v>0</v>
      </c>
      <c r="P1733">
        <v>0</v>
      </c>
      <c r="Q1733">
        <v>0</v>
      </c>
      <c r="R1733">
        <v>0</v>
      </c>
    </row>
    <row r="1734" spans="1:18" x14ac:dyDescent="0.15">
      <c r="A1734">
        <v>3302</v>
      </c>
      <c r="B1734">
        <v>2854</v>
      </c>
      <c r="C1734">
        <v>285402</v>
      </c>
      <c r="D1734" s="47" t="s">
        <v>6061</v>
      </c>
      <c r="E1734" t="s">
        <v>67</v>
      </c>
      <c r="F1734" t="s">
        <v>3435</v>
      </c>
      <c r="G1734" t="s">
        <v>3442</v>
      </c>
      <c r="H1734" t="s">
        <v>70</v>
      </c>
      <c r="I1734" t="s">
        <v>3436</v>
      </c>
      <c r="J1734" t="s">
        <v>3440</v>
      </c>
      <c r="K1734" t="s">
        <v>102</v>
      </c>
      <c r="L1734" t="str">
        <f t="shared" si="27"/>
        <v>岩手県岩手郡葛巻町葛巻</v>
      </c>
      <c r="M1734">
        <v>1</v>
      </c>
      <c r="N1734">
        <v>1</v>
      </c>
      <c r="O1734">
        <v>0</v>
      </c>
      <c r="P1734">
        <v>0</v>
      </c>
      <c r="Q1734">
        <v>0</v>
      </c>
      <c r="R1734">
        <v>0</v>
      </c>
    </row>
    <row r="1735" spans="1:18" x14ac:dyDescent="0.15">
      <c r="A1735">
        <v>3302</v>
      </c>
      <c r="B1735">
        <v>2854</v>
      </c>
      <c r="C1735">
        <v>285401</v>
      </c>
      <c r="D1735" s="47" t="s">
        <v>6062</v>
      </c>
      <c r="E1735" t="s">
        <v>67</v>
      </c>
      <c r="F1735" t="s">
        <v>3435</v>
      </c>
      <c r="G1735" t="s">
        <v>3443</v>
      </c>
      <c r="H1735" t="s">
        <v>70</v>
      </c>
      <c r="I1735" t="s">
        <v>3436</v>
      </c>
      <c r="J1735" t="s">
        <v>3444</v>
      </c>
      <c r="L1735" t="str">
        <f t="shared" si="27"/>
        <v>岩手県岩手郡葛巻町田部</v>
      </c>
      <c r="M1735">
        <v>0</v>
      </c>
      <c r="N1735">
        <v>1</v>
      </c>
      <c r="O1735">
        <v>0</v>
      </c>
      <c r="P1735">
        <v>0</v>
      </c>
      <c r="Q1735">
        <v>0</v>
      </c>
      <c r="R1735">
        <v>0</v>
      </c>
    </row>
    <row r="1736" spans="1:18" x14ac:dyDescent="0.15">
      <c r="A1736">
        <v>3303</v>
      </c>
      <c r="B1736">
        <v>2843</v>
      </c>
      <c r="C1736">
        <v>284300</v>
      </c>
      <c r="D1736" s="47" t="s">
        <v>6063</v>
      </c>
      <c r="E1736" t="s">
        <v>67</v>
      </c>
      <c r="F1736" t="s">
        <v>3445</v>
      </c>
      <c r="G1736" t="s">
        <v>69</v>
      </c>
      <c r="H1736" t="s">
        <v>70</v>
      </c>
      <c r="I1736" t="s">
        <v>3446</v>
      </c>
      <c r="L1736" t="str">
        <f t="shared" si="27"/>
        <v>岩手県岩手郡岩手町</v>
      </c>
      <c r="M1736">
        <v>0</v>
      </c>
      <c r="N1736">
        <v>0</v>
      </c>
      <c r="O1736">
        <v>0</v>
      </c>
      <c r="P1736">
        <v>0</v>
      </c>
      <c r="Q1736">
        <v>0</v>
      </c>
      <c r="R1736">
        <v>0</v>
      </c>
    </row>
    <row r="1737" spans="1:18" x14ac:dyDescent="0.15">
      <c r="A1737">
        <v>3303</v>
      </c>
      <c r="B1737">
        <v>2843</v>
      </c>
      <c r="C1737">
        <v>284307</v>
      </c>
      <c r="D1737" s="47" t="s">
        <v>6064</v>
      </c>
      <c r="E1737" t="s">
        <v>67</v>
      </c>
      <c r="F1737" t="s">
        <v>3445</v>
      </c>
      <c r="G1737" t="s">
        <v>2027</v>
      </c>
      <c r="H1737" t="s">
        <v>70</v>
      </c>
      <c r="I1737" t="s">
        <v>3446</v>
      </c>
      <c r="J1737" t="s">
        <v>2028</v>
      </c>
      <c r="L1737" t="str">
        <f t="shared" si="27"/>
        <v>岩手県岩手郡岩手町五日市</v>
      </c>
      <c r="M1737">
        <v>0</v>
      </c>
      <c r="N1737">
        <v>1</v>
      </c>
      <c r="O1737">
        <v>0</v>
      </c>
      <c r="P1737">
        <v>0</v>
      </c>
      <c r="Q1737">
        <v>0</v>
      </c>
      <c r="R1737">
        <v>0</v>
      </c>
    </row>
    <row r="1738" spans="1:18" x14ac:dyDescent="0.15">
      <c r="A1738">
        <v>3303</v>
      </c>
      <c r="B1738">
        <v>2844</v>
      </c>
      <c r="C1738">
        <v>284421</v>
      </c>
      <c r="D1738" s="47" t="s">
        <v>6065</v>
      </c>
      <c r="E1738" t="s">
        <v>67</v>
      </c>
      <c r="F1738" t="s">
        <v>3445</v>
      </c>
      <c r="G1738" t="s">
        <v>3447</v>
      </c>
      <c r="H1738" t="s">
        <v>70</v>
      </c>
      <c r="I1738" t="s">
        <v>3446</v>
      </c>
      <c r="J1738" t="s">
        <v>3448</v>
      </c>
      <c r="L1738" t="str">
        <f t="shared" si="27"/>
        <v>岩手県岩手郡岩手町一方井</v>
      </c>
      <c r="M1738">
        <v>0</v>
      </c>
      <c r="N1738">
        <v>1</v>
      </c>
      <c r="O1738">
        <v>0</v>
      </c>
      <c r="P1738">
        <v>0</v>
      </c>
      <c r="Q1738">
        <v>0</v>
      </c>
      <c r="R1738">
        <v>0</v>
      </c>
    </row>
    <row r="1739" spans="1:18" x14ac:dyDescent="0.15">
      <c r="A1739">
        <v>3303</v>
      </c>
      <c r="B1739">
        <v>2843</v>
      </c>
      <c r="C1739">
        <v>284303</v>
      </c>
      <c r="D1739" s="47" t="s">
        <v>6066</v>
      </c>
      <c r="E1739" t="s">
        <v>67</v>
      </c>
      <c r="F1739" t="s">
        <v>3445</v>
      </c>
      <c r="G1739" t="s">
        <v>3449</v>
      </c>
      <c r="H1739" t="s">
        <v>70</v>
      </c>
      <c r="I1739" t="s">
        <v>3446</v>
      </c>
      <c r="J1739" t="s">
        <v>3450</v>
      </c>
      <c r="L1739" t="str">
        <f t="shared" si="27"/>
        <v>岩手県岩手郡岩手町江刈内</v>
      </c>
      <c r="M1739">
        <v>0</v>
      </c>
      <c r="N1739">
        <v>1</v>
      </c>
      <c r="O1739">
        <v>0</v>
      </c>
      <c r="P1739">
        <v>0</v>
      </c>
      <c r="Q1739">
        <v>0</v>
      </c>
      <c r="R1739">
        <v>0</v>
      </c>
    </row>
    <row r="1740" spans="1:18" x14ac:dyDescent="0.15">
      <c r="A1740">
        <v>3303</v>
      </c>
      <c r="B1740">
        <v>2842</v>
      </c>
      <c r="C1740">
        <v>284211</v>
      </c>
      <c r="D1740" s="47" t="s">
        <v>6067</v>
      </c>
      <c r="E1740" t="s">
        <v>67</v>
      </c>
      <c r="F1740" t="s">
        <v>3445</v>
      </c>
      <c r="G1740" t="s">
        <v>3451</v>
      </c>
      <c r="H1740" t="s">
        <v>70</v>
      </c>
      <c r="I1740" t="s">
        <v>3446</v>
      </c>
      <c r="J1740" t="s">
        <v>3452</v>
      </c>
      <c r="L1740" t="str">
        <f t="shared" si="27"/>
        <v>岩手県岩手郡岩手町川口</v>
      </c>
      <c r="M1740">
        <v>0</v>
      </c>
      <c r="N1740">
        <v>1</v>
      </c>
      <c r="O1740">
        <v>0</v>
      </c>
      <c r="P1740">
        <v>0</v>
      </c>
      <c r="Q1740">
        <v>0</v>
      </c>
      <c r="R1740">
        <v>0</v>
      </c>
    </row>
    <row r="1741" spans="1:18" x14ac:dyDescent="0.15">
      <c r="A1741">
        <v>3303</v>
      </c>
      <c r="B1741">
        <v>2843</v>
      </c>
      <c r="C1741">
        <v>284305</v>
      </c>
      <c r="D1741" s="47" t="s">
        <v>6068</v>
      </c>
      <c r="E1741" t="s">
        <v>67</v>
      </c>
      <c r="F1741" t="s">
        <v>3445</v>
      </c>
      <c r="G1741" t="s">
        <v>1374</v>
      </c>
      <c r="H1741" t="s">
        <v>70</v>
      </c>
      <c r="I1741" t="s">
        <v>3446</v>
      </c>
      <c r="J1741" t="s">
        <v>1375</v>
      </c>
      <c r="L1741" t="str">
        <f t="shared" si="27"/>
        <v>岩手県岩手郡岩手町久保</v>
      </c>
      <c r="M1741">
        <v>0</v>
      </c>
      <c r="N1741">
        <v>1</v>
      </c>
      <c r="O1741">
        <v>0</v>
      </c>
      <c r="P1741">
        <v>0</v>
      </c>
      <c r="Q1741">
        <v>0</v>
      </c>
      <c r="R1741">
        <v>0</v>
      </c>
    </row>
    <row r="1742" spans="1:18" x14ac:dyDescent="0.15">
      <c r="A1742">
        <v>3303</v>
      </c>
      <c r="B1742">
        <v>2844</v>
      </c>
      <c r="C1742">
        <v>284424</v>
      </c>
      <c r="D1742" s="47" t="s">
        <v>6069</v>
      </c>
      <c r="E1742" t="s">
        <v>67</v>
      </c>
      <c r="F1742" t="s">
        <v>3445</v>
      </c>
      <c r="G1742" t="s">
        <v>3453</v>
      </c>
      <c r="H1742" t="s">
        <v>70</v>
      </c>
      <c r="I1742" t="s">
        <v>3446</v>
      </c>
      <c r="J1742" t="s">
        <v>3454</v>
      </c>
      <c r="L1742" t="str">
        <f t="shared" si="27"/>
        <v>岩手県岩手郡岩手町黒石</v>
      </c>
      <c r="M1742">
        <v>0</v>
      </c>
      <c r="N1742">
        <v>0</v>
      </c>
      <c r="O1742">
        <v>0</v>
      </c>
      <c r="P1742">
        <v>0</v>
      </c>
      <c r="Q1742">
        <v>0</v>
      </c>
      <c r="R1742">
        <v>0</v>
      </c>
    </row>
    <row r="1743" spans="1:18" x14ac:dyDescent="0.15">
      <c r="A1743">
        <v>3303</v>
      </c>
      <c r="B1743">
        <v>2844</v>
      </c>
      <c r="C1743">
        <v>284426</v>
      </c>
      <c r="D1743" s="47" t="s">
        <v>6070</v>
      </c>
      <c r="E1743" t="s">
        <v>67</v>
      </c>
      <c r="F1743" t="s">
        <v>3445</v>
      </c>
      <c r="G1743" t="s">
        <v>3455</v>
      </c>
      <c r="H1743" t="s">
        <v>70</v>
      </c>
      <c r="I1743" t="s">
        <v>3446</v>
      </c>
      <c r="J1743" t="s">
        <v>3456</v>
      </c>
      <c r="L1743" t="str">
        <f t="shared" si="27"/>
        <v>岩手県岩手郡岩手町黒内</v>
      </c>
      <c r="M1743">
        <v>0</v>
      </c>
      <c r="N1743">
        <v>1</v>
      </c>
      <c r="O1743">
        <v>0</v>
      </c>
      <c r="P1743">
        <v>0</v>
      </c>
      <c r="Q1743">
        <v>0</v>
      </c>
      <c r="R1743">
        <v>0</v>
      </c>
    </row>
    <row r="1744" spans="1:18" x14ac:dyDescent="0.15">
      <c r="A1744">
        <v>3303</v>
      </c>
      <c r="B1744">
        <v>2843</v>
      </c>
      <c r="C1744">
        <v>284304</v>
      </c>
      <c r="D1744" s="47" t="s">
        <v>6071</v>
      </c>
      <c r="E1744" t="s">
        <v>67</v>
      </c>
      <c r="F1744" t="s">
        <v>3445</v>
      </c>
      <c r="G1744" t="s">
        <v>3457</v>
      </c>
      <c r="H1744" t="s">
        <v>70</v>
      </c>
      <c r="I1744" t="s">
        <v>3446</v>
      </c>
      <c r="J1744" t="s">
        <v>3458</v>
      </c>
      <c r="L1744" t="str">
        <f t="shared" si="27"/>
        <v>岩手県岩手郡岩手町子抱</v>
      </c>
      <c r="M1744">
        <v>0</v>
      </c>
      <c r="N1744">
        <v>1</v>
      </c>
      <c r="O1744">
        <v>0</v>
      </c>
      <c r="P1744">
        <v>0</v>
      </c>
      <c r="Q1744">
        <v>0</v>
      </c>
      <c r="R1744">
        <v>0</v>
      </c>
    </row>
    <row r="1745" spans="1:18" x14ac:dyDescent="0.15">
      <c r="A1745">
        <v>3303</v>
      </c>
      <c r="B1745">
        <v>2843</v>
      </c>
      <c r="C1745">
        <v>284302</v>
      </c>
      <c r="D1745" s="47" t="s">
        <v>6072</v>
      </c>
      <c r="E1745" t="s">
        <v>67</v>
      </c>
      <c r="F1745" t="s">
        <v>3445</v>
      </c>
      <c r="G1745" t="s">
        <v>3459</v>
      </c>
      <c r="H1745" t="s">
        <v>70</v>
      </c>
      <c r="I1745" t="s">
        <v>3446</v>
      </c>
      <c r="J1745" t="s">
        <v>3460</v>
      </c>
      <c r="L1745" t="str">
        <f t="shared" si="27"/>
        <v>岩手県岩手郡岩手町大坊</v>
      </c>
      <c r="M1745">
        <v>0</v>
      </c>
      <c r="N1745">
        <v>1</v>
      </c>
      <c r="O1745">
        <v>0</v>
      </c>
      <c r="P1745">
        <v>0</v>
      </c>
      <c r="Q1745">
        <v>0</v>
      </c>
      <c r="R1745">
        <v>0</v>
      </c>
    </row>
    <row r="1746" spans="1:18" x14ac:dyDescent="0.15">
      <c r="A1746">
        <v>3303</v>
      </c>
      <c r="B1746">
        <v>2844</v>
      </c>
      <c r="C1746">
        <v>284423</v>
      </c>
      <c r="D1746" s="47" t="s">
        <v>6073</v>
      </c>
      <c r="E1746" t="s">
        <v>67</v>
      </c>
      <c r="F1746" t="s">
        <v>3445</v>
      </c>
      <c r="G1746" t="s">
        <v>3461</v>
      </c>
      <c r="H1746" t="s">
        <v>70</v>
      </c>
      <c r="I1746" t="s">
        <v>3446</v>
      </c>
      <c r="J1746" t="s">
        <v>3462</v>
      </c>
      <c r="L1746" t="str">
        <f t="shared" si="27"/>
        <v>岩手県岩手郡岩手町土川</v>
      </c>
      <c r="M1746">
        <v>0</v>
      </c>
      <c r="N1746">
        <v>1</v>
      </c>
      <c r="O1746">
        <v>0</v>
      </c>
      <c r="P1746">
        <v>0</v>
      </c>
      <c r="Q1746">
        <v>0</v>
      </c>
      <c r="R1746">
        <v>0</v>
      </c>
    </row>
    <row r="1747" spans="1:18" x14ac:dyDescent="0.15">
      <c r="A1747">
        <v>3303</v>
      </c>
      <c r="B1747">
        <v>2843</v>
      </c>
      <c r="C1747">
        <v>284301</v>
      </c>
      <c r="D1747" s="47" t="s">
        <v>6074</v>
      </c>
      <c r="E1747" t="s">
        <v>67</v>
      </c>
      <c r="F1747" t="s">
        <v>3445</v>
      </c>
      <c r="G1747" t="s">
        <v>3463</v>
      </c>
      <c r="H1747" t="s">
        <v>70</v>
      </c>
      <c r="I1747" t="s">
        <v>3446</v>
      </c>
      <c r="J1747" t="s">
        <v>3464</v>
      </c>
      <c r="L1747" t="str">
        <f t="shared" si="27"/>
        <v>岩手県岩手郡岩手町沼宮内</v>
      </c>
      <c r="M1747">
        <v>0</v>
      </c>
      <c r="N1747">
        <v>1</v>
      </c>
      <c r="O1747">
        <v>0</v>
      </c>
      <c r="P1747">
        <v>0</v>
      </c>
      <c r="Q1747">
        <v>0</v>
      </c>
      <c r="R1747">
        <v>0</v>
      </c>
    </row>
    <row r="1748" spans="1:18" x14ac:dyDescent="0.15">
      <c r="A1748">
        <v>3303</v>
      </c>
      <c r="B1748">
        <v>2844</v>
      </c>
      <c r="C1748">
        <v>284425</v>
      </c>
      <c r="D1748" s="47" t="s">
        <v>6075</v>
      </c>
      <c r="E1748" t="s">
        <v>67</v>
      </c>
      <c r="F1748" t="s">
        <v>3445</v>
      </c>
      <c r="G1748" t="s">
        <v>3465</v>
      </c>
      <c r="H1748" t="s">
        <v>70</v>
      </c>
      <c r="I1748" t="s">
        <v>3446</v>
      </c>
      <c r="J1748" t="s">
        <v>3466</v>
      </c>
      <c r="L1748" t="str">
        <f t="shared" si="27"/>
        <v>岩手県岩手郡岩手町葉木田</v>
      </c>
      <c r="M1748">
        <v>0</v>
      </c>
      <c r="N1748">
        <v>1</v>
      </c>
      <c r="O1748">
        <v>0</v>
      </c>
      <c r="P1748">
        <v>0</v>
      </c>
      <c r="Q1748">
        <v>0</v>
      </c>
      <c r="R1748">
        <v>0</v>
      </c>
    </row>
    <row r="1749" spans="1:18" x14ac:dyDescent="0.15">
      <c r="A1749">
        <v>3303</v>
      </c>
      <c r="B1749">
        <v>2844</v>
      </c>
      <c r="C1749">
        <v>284422</v>
      </c>
      <c r="D1749" s="47" t="s">
        <v>6076</v>
      </c>
      <c r="E1749" t="s">
        <v>67</v>
      </c>
      <c r="F1749" t="s">
        <v>3445</v>
      </c>
      <c r="G1749" t="s">
        <v>3467</v>
      </c>
      <c r="H1749" t="s">
        <v>70</v>
      </c>
      <c r="I1749" t="s">
        <v>3446</v>
      </c>
      <c r="J1749" t="s">
        <v>3468</v>
      </c>
      <c r="L1749" t="str">
        <f t="shared" si="27"/>
        <v>岩手県岩手郡岩手町坊</v>
      </c>
      <c r="M1749">
        <v>0</v>
      </c>
      <c r="N1749">
        <v>1</v>
      </c>
      <c r="O1749">
        <v>0</v>
      </c>
      <c r="P1749">
        <v>0</v>
      </c>
      <c r="Q1749">
        <v>0</v>
      </c>
      <c r="R1749">
        <v>0</v>
      </c>
    </row>
    <row r="1750" spans="1:18" x14ac:dyDescent="0.15">
      <c r="A1750">
        <v>3303</v>
      </c>
      <c r="B1750">
        <v>2843</v>
      </c>
      <c r="C1750">
        <v>284306</v>
      </c>
      <c r="D1750" s="47" t="s">
        <v>6077</v>
      </c>
      <c r="E1750" t="s">
        <v>67</v>
      </c>
      <c r="F1750" t="s">
        <v>3445</v>
      </c>
      <c r="G1750" t="s">
        <v>3469</v>
      </c>
      <c r="H1750" t="s">
        <v>70</v>
      </c>
      <c r="I1750" t="s">
        <v>3446</v>
      </c>
      <c r="J1750" t="s">
        <v>3470</v>
      </c>
      <c r="L1750" t="str">
        <f t="shared" si="27"/>
        <v>岩手県岩手郡岩手町御堂</v>
      </c>
      <c r="M1750">
        <v>0</v>
      </c>
      <c r="N1750">
        <v>1</v>
      </c>
      <c r="O1750">
        <v>0</v>
      </c>
      <c r="P1750">
        <v>0</v>
      </c>
      <c r="Q1750">
        <v>0</v>
      </c>
      <c r="R1750">
        <v>0</v>
      </c>
    </row>
    <row r="1751" spans="1:18" x14ac:dyDescent="0.15">
      <c r="A1751">
        <v>3321</v>
      </c>
      <c r="B1751">
        <v>2833</v>
      </c>
      <c r="C1751">
        <v>283300</v>
      </c>
      <c r="D1751" s="47" t="s">
        <v>6078</v>
      </c>
      <c r="E1751" t="s">
        <v>67</v>
      </c>
      <c r="F1751" t="s">
        <v>3471</v>
      </c>
      <c r="G1751" t="s">
        <v>69</v>
      </c>
      <c r="H1751" t="s">
        <v>70</v>
      </c>
      <c r="I1751" t="s">
        <v>3472</v>
      </c>
      <c r="L1751" t="str">
        <f t="shared" si="27"/>
        <v>岩手県紫波郡紫波町</v>
      </c>
      <c r="M1751">
        <v>0</v>
      </c>
      <c r="N1751">
        <v>0</v>
      </c>
      <c r="O1751">
        <v>0</v>
      </c>
      <c r="P1751">
        <v>0</v>
      </c>
      <c r="Q1751">
        <v>0</v>
      </c>
      <c r="R1751">
        <v>0</v>
      </c>
    </row>
    <row r="1752" spans="1:18" x14ac:dyDescent="0.15">
      <c r="A1752">
        <v>3321</v>
      </c>
      <c r="B1752">
        <v>2835</v>
      </c>
      <c r="C1752">
        <v>283533</v>
      </c>
      <c r="D1752" s="47" t="s">
        <v>6079</v>
      </c>
      <c r="E1752" t="s">
        <v>67</v>
      </c>
      <c r="F1752" t="s">
        <v>3471</v>
      </c>
      <c r="G1752" t="s">
        <v>3473</v>
      </c>
      <c r="H1752" t="s">
        <v>70</v>
      </c>
      <c r="I1752" t="s">
        <v>3472</v>
      </c>
      <c r="J1752" t="s">
        <v>3474</v>
      </c>
      <c r="L1752" t="str">
        <f t="shared" si="27"/>
        <v>岩手県紫波郡紫波町赤沢</v>
      </c>
      <c r="M1752">
        <v>0</v>
      </c>
      <c r="N1752">
        <v>1</v>
      </c>
      <c r="O1752">
        <v>0</v>
      </c>
      <c r="P1752">
        <v>0</v>
      </c>
      <c r="Q1752">
        <v>0</v>
      </c>
      <c r="R1752">
        <v>0</v>
      </c>
    </row>
    <row r="1753" spans="1:18" x14ac:dyDescent="0.15">
      <c r="A1753">
        <v>3321</v>
      </c>
      <c r="B1753">
        <v>2834</v>
      </c>
      <c r="C1753">
        <v>283451</v>
      </c>
      <c r="D1753" s="47" t="s">
        <v>6080</v>
      </c>
      <c r="E1753" t="s">
        <v>67</v>
      </c>
      <c r="F1753" t="s">
        <v>3471</v>
      </c>
      <c r="G1753" t="s">
        <v>3475</v>
      </c>
      <c r="H1753" t="s">
        <v>70</v>
      </c>
      <c r="I1753" t="s">
        <v>3472</v>
      </c>
      <c r="J1753" t="s">
        <v>3476</v>
      </c>
      <c r="L1753" t="str">
        <f t="shared" si="27"/>
        <v>岩手県紫波郡紫波町稲藤</v>
      </c>
      <c r="M1753">
        <v>0</v>
      </c>
      <c r="N1753">
        <v>1</v>
      </c>
      <c r="O1753">
        <v>0</v>
      </c>
      <c r="P1753">
        <v>0</v>
      </c>
      <c r="Q1753">
        <v>0</v>
      </c>
      <c r="R1753">
        <v>0</v>
      </c>
    </row>
    <row r="1754" spans="1:18" x14ac:dyDescent="0.15">
      <c r="A1754">
        <v>3321</v>
      </c>
      <c r="B1754">
        <v>2833</v>
      </c>
      <c r="C1754">
        <v>283311</v>
      </c>
      <c r="D1754" s="47" t="s">
        <v>6081</v>
      </c>
      <c r="E1754" t="s">
        <v>67</v>
      </c>
      <c r="F1754" t="s">
        <v>3471</v>
      </c>
      <c r="G1754" t="s">
        <v>3477</v>
      </c>
      <c r="H1754" t="s">
        <v>70</v>
      </c>
      <c r="I1754" t="s">
        <v>3472</v>
      </c>
      <c r="J1754" t="s">
        <v>3478</v>
      </c>
      <c r="L1754" t="str">
        <f t="shared" si="27"/>
        <v>岩手県紫波郡紫波町犬渕</v>
      </c>
      <c r="M1754">
        <v>0</v>
      </c>
      <c r="N1754">
        <v>1</v>
      </c>
      <c r="O1754">
        <v>0</v>
      </c>
      <c r="P1754">
        <v>0</v>
      </c>
      <c r="Q1754">
        <v>0</v>
      </c>
      <c r="R1754">
        <v>0</v>
      </c>
    </row>
    <row r="1755" spans="1:18" x14ac:dyDescent="0.15">
      <c r="A1755">
        <v>3321</v>
      </c>
      <c r="B1755">
        <v>2833</v>
      </c>
      <c r="C1755">
        <v>283312</v>
      </c>
      <c r="D1755" s="47" t="s">
        <v>6082</v>
      </c>
      <c r="E1755" t="s">
        <v>67</v>
      </c>
      <c r="F1755" t="s">
        <v>3471</v>
      </c>
      <c r="G1755" t="s">
        <v>3479</v>
      </c>
      <c r="H1755" t="s">
        <v>70</v>
      </c>
      <c r="I1755" t="s">
        <v>3472</v>
      </c>
      <c r="J1755" t="s">
        <v>3480</v>
      </c>
      <c r="L1755" t="str">
        <f t="shared" si="27"/>
        <v>岩手県紫波郡紫波町犬吠森</v>
      </c>
      <c r="M1755">
        <v>0</v>
      </c>
      <c r="N1755">
        <v>1</v>
      </c>
      <c r="O1755">
        <v>0</v>
      </c>
      <c r="P1755">
        <v>0</v>
      </c>
      <c r="Q1755">
        <v>0</v>
      </c>
      <c r="R1755">
        <v>0</v>
      </c>
    </row>
    <row r="1756" spans="1:18" x14ac:dyDescent="0.15">
      <c r="A1756">
        <v>3321</v>
      </c>
      <c r="B1756">
        <v>2833</v>
      </c>
      <c r="C1756">
        <v>283321</v>
      </c>
      <c r="D1756" s="47" t="s">
        <v>6083</v>
      </c>
      <c r="E1756" t="s">
        <v>67</v>
      </c>
      <c r="F1756" t="s">
        <v>3471</v>
      </c>
      <c r="G1756" t="s">
        <v>3481</v>
      </c>
      <c r="H1756" t="s">
        <v>70</v>
      </c>
      <c r="I1756" t="s">
        <v>3472</v>
      </c>
      <c r="J1756" t="s">
        <v>3482</v>
      </c>
      <c r="L1756" t="str">
        <f t="shared" si="27"/>
        <v>岩手県紫波郡紫波町江柄</v>
      </c>
      <c r="M1756">
        <v>0</v>
      </c>
      <c r="N1756">
        <v>1</v>
      </c>
      <c r="O1756">
        <v>0</v>
      </c>
      <c r="P1756">
        <v>0</v>
      </c>
      <c r="Q1756">
        <v>0</v>
      </c>
      <c r="R1756">
        <v>0</v>
      </c>
    </row>
    <row r="1757" spans="1:18" x14ac:dyDescent="0.15">
      <c r="A1757">
        <v>3321</v>
      </c>
      <c r="B1757">
        <v>2833</v>
      </c>
      <c r="C1757">
        <v>283314</v>
      </c>
      <c r="D1757" s="47" t="s">
        <v>6084</v>
      </c>
      <c r="E1757" t="s">
        <v>67</v>
      </c>
      <c r="F1757" t="s">
        <v>3471</v>
      </c>
      <c r="G1757" t="s">
        <v>3483</v>
      </c>
      <c r="H1757" t="s">
        <v>70</v>
      </c>
      <c r="I1757" t="s">
        <v>3472</v>
      </c>
      <c r="J1757" t="s">
        <v>3484</v>
      </c>
      <c r="L1757" t="str">
        <f t="shared" si="27"/>
        <v>岩手県紫波郡紫波町大巻</v>
      </c>
      <c r="M1757">
        <v>0</v>
      </c>
      <c r="N1757">
        <v>1</v>
      </c>
      <c r="O1757">
        <v>0</v>
      </c>
      <c r="P1757">
        <v>0</v>
      </c>
      <c r="Q1757">
        <v>0</v>
      </c>
      <c r="R1757">
        <v>0</v>
      </c>
    </row>
    <row r="1758" spans="1:18" x14ac:dyDescent="0.15">
      <c r="A1758">
        <v>3321</v>
      </c>
      <c r="B1758">
        <v>2834</v>
      </c>
      <c r="C1758">
        <v>283452</v>
      </c>
      <c r="D1758" s="47" t="s">
        <v>6085</v>
      </c>
      <c r="E1758" t="s">
        <v>67</v>
      </c>
      <c r="F1758" t="s">
        <v>3471</v>
      </c>
      <c r="G1758" t="s">
        <v>3485</v>
      </c>
      <c r="H1758" t="s">
        <v>70</v>
      </c>
      <c r="I1758" t="s">
        <v>3472</v>
      </c>
      <c r="J1758" t="s">
        <v>3486</v>
      </c>
      <c r="L1758" t="str">
        <f t="shared" si="27"/>
        <v>岩手県紫波郡紫波町片寄</v>
      </c>
      <c r="M1758">
        <v>0</v>
      </c>
      <c r="N1758">
        <v>1</v>
      </c>
      <c r="O1758">
        <v>0</v>
      </c>
      <c r="P1758">
        <v>0</v>
      </c>
      <c r="Q1758">
        <v>0</v>
      </c>
      <c r="R1758">
        <v>0</v>
      </c>
    </row>
    <row r="1759" spans="1:18" x14ac:dyDescent="0.15">
      <c r="A1759">
        <v>3321</v>
      </c>
      <c r="B1759">
        <v>2834</v>
      </c>
      <c r="C1759">
        <v>283441</v>
      </c>
      <c r="D1759" s="47" t="s">
        <v>6086</v>
      </c>
      <c r="E1759" t="s">
        <v>67</v>
      </c>
      <c r="F1759" t="s">
        <v>3471</v>
      </c>
      <c r="G1759" t="s">
        <v>3487</v>
      </c>
      <c r="H1759" t="s">
        <v>70</v>
      </c>
      <c r="I1759" t="s">
        <v>3472</v>
      </c>
      <c r="J1759" t="s">
        <v>3488</v>
      </c>
      <c r="L1759" t="str">
        <f t="shared" si="27"/>
        <v>岩手県紫波郡紫波町上平沢</v>
      </c>
      <c r="M1759">
        <v>0</v>
      </c>
      <c r="N1759">
        <v>1</v>
      </c>
      <c r="O1759">
        <v>0</v>
      </c>
      <c r="P1759">
        <v>0</v>
      </c>
      <c r="Q1759">
        <v>0</v>
      </c>
      <c r="R1759">
        <v>0</v>
      </c>
    </row>
    <row r="1760" spans="1:18" x14ac:dyDescent="0.15">
      <c r="A1760">
        <v>3321</v>
      </c>
      <c r="B1760">
        <v>2834</v>
      </c>
      <c r="C1760">
        <v>283443</v>
      </c>
      <c r="D1760" s="47" t="s">
        <v>6087</v>
      </c>
      <c r="E1760" t="s">
        <v>67</v>
      </c>
      <c r="F1760" t="s">
        <v>3471</v>
      </c>
      <c r="G1760" t="s">
        <v>3489</v>
      </c>
      <c r="H1760" t="s">
        <v>70</v>
      </c>
      <c r="I1760" t="s">
        <v>3472</v>
      </c>
      <c r="J1760" t="s">
        <v>3490</v>
      </c>
      <c r="L1760" t="str">
        <f t="shared" si="27"/>
        <v>岩手県紫波郡紫波町上松本</v>
      </c>
      <c r="M1760">
        <v>0</v>
      </c>
      <c r="N1760">
        <v>1</v>
      </c>
      <c r="O1760">
        <v>0</v>
      </c>
      <c r="P1760">
        <v>0</v>
      </c>
      <c r="Q1760">
        <v>0</v>
      </c>
      <c r="R1760">
        <v>0</v>
      </c>
    </row>
    <row r="1761" spans="1:18" x14ac:dyDescent="0.15">
      <c r="A1761">
        <v>3321</v>
      </c>
      <c r="B1761">
        <v>2833</v>
      </c>
      <c r="C1761">
        <v>283323</v>
      </c>
      <c r="D1761" s="47" t="s">
        <v>6088</v>
      </c>
      <c r="E1761" t="s">
        <v>67</v>
      </c>
      <c r="F1761" t="s">
        <v>3471</v>
      </c>
      <c r="G1761" t="s">
        <v>3491</v>
      </c>
      <c r="H1761" t="s">
        <v>70</v>
      </c>
      <c r="I1761" t="s">
        <v>3472</v>
      </c>
      <c r="J1761" t="s">
        <v>3492</v>
      </c>
      <c r="L1761" t="str">
        <f t="shared" si="27"/>
        <v>岩手県紫波郡紫波町北沢</v>
      </c>
      <c r="M1761">
        <v>0</v>
      </c>
      <c r="N1761">
        <v>1</v>
      </c>
      <c r="O1761">
        <v>0</v>
      </c>
      <c r="P1761">
        <v>0</v>
      </c>
      <c r="Q1761">
        <v>0</v>
      </c>
      <c r="R1761">
        <v>0</v>
      </c>
    </row>
    <row r="1762" spans="1:18" x14ac:dyDescent="0.15">
      <c r="A1762">
        <v>3321</v>
      </c>
      <c r="B1762">
        <v>2835</v>
      </c>
      <c r="C1762">
        <v>283536</v>
      </c>
      <c r="D1762" s="47" t="s">
        <v>6089</v>
      </c>
      <c r="E1762" t="s">
        <v>67</v>
      </c>
      <c r="F1762" t="s">
        <v>3471</v>
      </c>
      <c r="G1762" t="s">
        <v>3493</v>
      </c>
      <c r="H1762" t="s">
        <v>70</v>
      </c>
      <c r="I1762" t="s">
        <v>3472</v>
      </c>
      <c r="J1762" t="s">
        <v>3494</v>
      </c>
      <c r="L1762" t="str">
        <f t="shared" si="27"/>
        <v>岩手県紫波郡紫波町北田</v>
      </c>
      <c r="M1762">
        <v>0</v>
      </c>
      <c r="N1762">
        <v>1</v>
      </c>
      <c r="O1762">
        <v>0</v>
      </c>
      <c r="P1762">
        <v>0</v>
      </c>
      <c r="Q1762">
        <v>0</v>
      </c>
      <c r="R1762">
        <v>0</v>
      </c>
    </row>
    <row r="1763" spans="1:18" x14ac:dyDescent="0.15">
      <c r="A1763">
        <v>3321</v>
      </c>
      <c r="B1763">
        <v>2833</v>
      </c>
      <c r="C1763">
        <v>283309</v>
      </c>
      <c r="D1763" s="47" t="s">
        <v>6090</v>
      </c>
      <c r="E1763" t="s">
        <v>67</v>
      </c>
      <c r="F1763" t="s">
        <v>3471</v>
      </c>
      <c r="G1763" t="s">
        <v>3495</v>
      </c>
      <c r="H1763" t="s">
        <v>70</v>
      </c>
      <c r="I1763" t="s">
        <v>3472</v>
      </c>
      <c r="J1763" t="s">
        <v>3496</v>
      </c>
      <c r="L1763" t="str">
        <f t="shared" si="27"/>
        <v>岩手県紫波郡紫波町北日詰</v>
      </c>
      <c r="M1763">
        <v>0</v>
      </c>
      <c r="N1763">
        <v>1</v>
      </c>
      <c r="O1763">
        <v>0</v>
      </c>
      <c r="P1763">
        <v>0</v>
      </c>
      <c r="Q1763">
        <v>0</v>
      </c>
      <c r="R1763">
        <v>0</v>
      </c>
    </row>
    <row r="1764" spans="1:18" x14ac:dyDescent="0.15">
      <c r="A1764">
        <v>3321</v>
      </c>
      <c r="B1764">
        <v>2833</v>
      </c>
      <c r="C1764">
        <v>283325</v>
      </c>
      <c r="D1764" s="47" t="s">
        <v>6091</v>
      </c>
      <c r="E1764" t="s">
        <v>67</v>
      </c>
      <c r="F1764" t="s">
        <v>3471</v>
      </c>
      <c r="G1764" t="s">
        <v>3497</v>
      </c>
      <c r="H1764" t="s">
        <v>70</v>
      </c>
      <c r="I1764" t="s">
        <v>3472</v>
      </c>
      <c r="J1764" t="s">
        <v>3498</v>
      </c>
      <c r="L1764" t="str">
        <f t="shared" si="27"/>
        <v>岩手県紫波郡紫波町草刈</v>
      </c>
      <c r="M1764">
        <v>0</v>
      </c>
      <c r="N1764">
        <v>1</v>
      </c>
      <c r="O1764">
        <v>0</v>
      </c>
      <c r="P1764">
        <v>0</v>
      </c>
      <c r="Q1764">
        <v>0</v>
      </c>
      <c r="R1764">
        <v>0</v>
      </c>
    </row>
    <row r="1765" spans="1:18" x14ac:dyDescent="0.15">
      <c r="A1765">
        <v>3321</v>
      </c>
      <c r="B1765">
        <v>2833</v>
      </c>
      <c r="C1765">
        <v>283303</v>
      </c>
      <c r="D1765" s="47" t="s">
        <v>6092</v>
      </c>
      <c r="E1765" t="s">
        <v>67</v>
      </c>
      <c r="F1765" t="s">
        <v>3471</v>
      </c>
      <c r="G1765" t="s">
        <v>3499</v>
      </c>
      <c r="H1765" t="s">
        <v>70</v>
      </c>
      <c r="I1765" t="s">
        <v>3472</v>
      </c>
      <c r="J1765" t="s">
        <v>3500</v>
      </c>
      <c r="L1765" t="str">
        <f t="shared" si="27"/>
        <v>岩手県紫波郡紫波町高水寺</v>
      </c>
      <c r="M1765">
        <v>0</v>
      </c>
      <c r="N1765">
        <v>1</v>
      </c>
      <c r="O1765">
        <v>0</v>
      </c>
      <c r="P1765">
        <v>0</v>
      </c>
      <c r="Q1765">
        <v>0</v>
      </c>
      <c r="R1765">
        <v>0</v>
      </c>
    </row>
    <row r="1766" spans="1:18" x14ac:dyDescent="0.15">
      <c r="A1766">
        <v>3321</v>
      </c>
      <c r="B1766">
        <v>2834</v>
      </c>
      <c r="C1766">
        <v>283444</v>
      </c>
      <c r="D1766" s="47" t="s">
        <v>6093</v>
      </c>
      <c r="E1766" t="s">
        <v>67</v>
      </c>
      <c r="F1766" t="s">
        <v>3471</v>
      </c>
      <c r="G1766" t="s">
        <v>3501</v>
      </c>
      <c r="H1766" t="s">
        <v>70</v>
      </c>
      <c r="I1766" t="s">
        <v>3472</v>
      </c>
      <c r="J1766" t="s">
        <v>3502</v>
      </c>
      <c r="L1766" t="str">
        <f t="shared" si="27"/>
        <v>岩手県紫波郡紫波町小屋敷</v>
      </c>
      <c r="M1766">
        <v>0</v>
      </c>
      <c r="N1766">
        <v>1</v>
      </c>
      <c r="O1766">
        <v>0</v>
      </c>
      <c r="P1766">
        <v>0</v>
      </c>
      <c r="Q1766">
        <v>0</v>
      </c>
      <c r="R1766">
        <v>0</v>
      </c>
    </row>
    <row r="1767" spans="1:18" x14ac:dyDescent="0.15">
      <c r="A1767">
        <v>3321</v>
      </c>
      <c r="B1767">
        <v>2833</v>
      </c>
      <c r="C1767">
        <v>283307</v>
      </c>
      <c r="D1767" s="47" t="s">
        <v>6094</v>
      </c>
      <c r="E1767" t="s">
        <v>67</v>
      </c>
      <c r="F1767" t="s">
        <v>3471</v>
      </c>
      <c r="G1767" t="s">
        <v>846</v>
      </c>
      <c r="H1767" t="s">
        <v>70</v>
      </c>
      <c r="I1767" t="s">
        <v>3472</v>
      </c>
      <c r="J1767" t="s">
        <v>847</v>
      </c>
      <c r="L1767" t="str">
        <f t="shared" si="27"/>
        <v>岩手県紫波郡紫波町桜町</v>
      </c>
      <c r="M1767">
        <v>0</v>
      </c>
      <c r="N1767">
        <v>1</v>
      </c>
      <c r="O1767">
        <v>0</v>
      </c>
      <c r="P1767">
        <v>0</v>
      </c>
      <c r="Q1767">
        <v>0</v>
      </c>
      <c r="R1767">
        <v>0</v>
      </c>
    </row>
    <row r="1768" spans="1:18" x14ac:dyDescent="0.15">
      <c r="A1768">
        <v>3321</v>
      </c>
      <c r="B1768">
        <v>2833</v>
      </c>
      <c r="C1768">
        <v>283316</v>
      </c>
      <c r="D1768" s="47" t="s">
        <v>6095</v>
      </c>
      <c r="E1768" t="s">
        <v>67</v>
      </c>
      <c r="F1768" t="s">
        <v>3471</v>
      </c>
      <c r="G1768" t="s">
        <v>2101</v>
      </c>
      <c r="H1768" t="s">
        <v>70</v>
      </c>
      <c r="I1768" t="s">
        <v>3472</v>
      </c>
      <c r="J1768" t="s">
        <v>2102</v>
      </c>
      <c r="L1768" t="str">
        <f t="shared" si="27"/>
        <v>岩手県紫波郡紫波町佐比内</v>
      </c>
      <c r="M1768">
        <v>0</v>
      </c>
      <c r="N1768">
        <v>1</v>
      </c>
      <c r="O1768">
        <v>0</v>
      </c>
      <c r="P1768">
        <v>0</v>
      </c>
      <c r="Q1768">
        <v>0</v>
      </c>
      <c r="R1768">
        <v>0</v>
      </c>
    </row>
    <row r="1769" spans="1:18" x14ac:dyDescent="0.15">
      <c r="A1769">
        <v>3321</v>
      </c>
      <c r="B1769">
        <v>2834</v>
      </c>
      <c r="C1769">
        <v>283446</v>
      </c>
      <c r="D1769" s="47" t="s">
        <v>6096</v>
      </c>
      <c r="E1769" t="s">
        <v>67</v>
      </c>
      <c r="F1769" t="s">
        <v>3471</v>
      </c>
      <c r="G1769" t="s">
        <v>3503</v>
      </c>
      <c r="H1769" t="s">
        <v>70</v>
      </c>
      <c r="I1769" t="s">
        <v>3472</v>
      </c>
      <c r="J1769" t="s">
        <v>3504</v>
      </c>
      <c r="L1769" t="str">
        <f t="shared" si="27"/>
        <v>岩手県紫波郡紫波町下松本</v>
      </c>
      <c r="M1769">
        <v>0</v>
      </c>
      <c r="N1769">
        <v>1</v>
      </c>
      <c r="O1769">
        <v>0</v>
      </c>
      <c r="P1769">
        <v>0</v>
      </c>
      <c r="Q1769">
        <v>0</v>
      </c>
      <c r="R1769">
        <v>0</v>
      </c>
    </row>
    <row r="1770" spans="1:18" x14ac:dyDescent="0.15">
      <c r="A1770">
        <v>3321</v>
      </c>
      <c r="B1770">
        <v>2833</v>
      </c>
      <c r="C1770">
        <v>283318</v>
      </c>
      <c r="D1770" s="47" t="s">
        <v>6097</v>
      </c>
      <c r="E1770" t="s">
        <v>67</v>
      </c>
      <c r="F1770" t="s">
        <v>3471</v>
      </c>
      <c r="G1770" t="s">
        <v>3505</v>
      </c>
      <c r="H1770" t="s">
        <v>70</v>
      </c>
      <c r="I1770" t="s">
        <v>3472</v>
      </c>
      <c r="J1770" t="s">
        <v>3506</v>
      </c>
      <c r="L1770" t="str">
        <f t="shared" si="27"/>
        <v>岩手県紫波郡紫波町紫波中央駅前</v>
      </c>
      <c r="M1770">
        <v>0</v>
      </c>
      <c r="N1770">
        <v>0</v>
      </c>
      <c r="O1770">
        <v>1</v>
      </c>
      <c r="P1770">
        <v>0</v>
      </c>
      <c r="Q1770">
        <v>0</v>
      </c>
      <c r="R1770">
        <v>0</v>
      </c>
    </row>
    <row r="1771" spans="1:18" x14ac:dyDescent="0.15">
      <c r="A1771">
        <v>3321</v>
      </c>
      <c r="B1771">
        <v>2833</v>
      </c>
      <c r="C1771">
        <v>283302</v>
      </c>
      <c r="D1771" s="47" t="s">
        <v>6098</v>
      </c>
      <c r="E1771" t="s">
        <v>67</v>
      </c>
      <c r="F1771" t="s">
        <v>3471</v>
      </c>
      <c r="G1771" t="s">
        <v>3507</v>
      </c>
      <c r="H1771" t="s">
        <v>70</v>
      </c>
      <c r="I1771" t="s">
        <v>3472</v>
      </c>
      <c r="J1771" t="s">
        <v>3508</v>
      </c>
      <c r="L1771" t="str">
        <f t="shared" si="27"/>
        <v>岩手県紫波郡紫波町陣ケ岡</v>
      </c>
      <c r="M1771">
        <v>0</v>
      </c>
      <c r="N1771">
        <v>1</v>
      </c>
      <c r="O1771">
        <v>0</v>
      </c>
      <c r="P1771">
        <v>0</v>
      </c>
      <c r="Q1771">
        <v>0</v>
      </c>
      <c r="R1771">
        <v>0</v>
      </c>
    </row>
    <row r="1772" spans="1:18" x14ac:dyDescent="0.15">
      <c r="A1772">
        <v>3321</v>
      </c>
      <c r="B1772">
        <v>2834</v>
      </c>
      <c r="C1772">
        <v>283453</v>
      </c>
      <c r="D1772" s="47" t="s">
        <v>6099</v>
      </c>
      <c r="E1772" t="s">
        <v>67</v>
      </c>
      <c r="F1772" t="s">
        <v>3471</v>
      </c>
      <c r="G1772" t="s">
        <v>3509</v>
      </c>
      <c r="H1772" t="s">
        <v>70</v>
      </c>
      <c r="I1772" t="s">
        <v>3472</v>
      </c>
      <c r="J1772" t="s">
        <v>3510</v>
      </c>
      <c r="L1772" t="str">
        <f t="shared" si="27"/>
        <v>岩手県紫波郡紫波町土舘</v>
      </c>
      <c r="M1772">
        <v>0</v>
      </c>
      <c r="N1772">
        <v>1</v>
      </c>
      <c r="O1772">
        <v>0</v>
      </c>
      <c r="P1772">
        <v>0</v>
      </c>
      <c r="Q1772">
        <v>0</v>
      </c>
      <c r="R1772">
        <v>0</v>
      </c>
    </row>
    <row r="1773" spans="1:18" x14ac:dyDescent="0.15">
      <c r="A1773">
        <v>3321</v>
      </c>
      <c r="B1773">
        <v>2835</v>
      </c>
      <c r="C1773">
        <v>283535</v>
      </c>
      <c r="D1773" s="47" t="s">
        <v>6100</v>
      </c>
      <c r="E1773" t="s">
        <v>67</v>
      </c>
      <c r="F1773" t="s">
        <v>3471</v>
      </c>
      <c r="G1773" t="s">
        <v>3511</v>
      </c>
      <c r="H1773" t="s">
        <v>70</v>
      </c>
      <c r="I1773" t="s">
        <v>3472</v>
      </c>
      <c r="J1773" t="s">
        <v>3512</v>
      </c>
      <c r="L1773" t="str">
        <f t="shared" si="27"/>
        <v>岩手県紫波郡紫波町遠山</v>
      </c>
      <c r="M1773">
        <v>0</v>
      </c>
      <c r="N1773">
        <v>1</v>
      </c>
      <c r="O1773">
        <v>0</v>
      </c>
      <c r="P1773">
        <v>0</v>
      </c>
      <c r="Q1773">
        <v>0</v>
      </c>
      <c r="R1773">
        <v>0</v>
      </c>
    </row>
    <row r="1774" spans="1:18" x14ac:dyDescent="0.15">
      <c r="A1774">
        <v>3321</v>
      </c>
      <c r="B1774">
        <v>2833</v>
      </c>
      <c r="C1774">
        <v>283322</v>
      </c>
      <c r="D1774" s="47" t="s">
        <v>6101</v>
      </c>
      <c r="E1774" t="s">
        <v>67</v>
      </c>
      <c r="F1774" t="s">
        <v>3471</v>
      </c>
      <c r="G1774" t="s">
        <v>948</v>
      </c>
      <c r="H1774" t="s">
        <v>70</v>
      </c>
      <c r="I1774" t="s">
        <v>3472</v>
      </c>
      <c r="J1774" t="s">
        <v>949</v>
      </c>
      <c r="L1774" t="str">
        <f t="shared" si="27"/>
        <v>岩手県紫波郡紫波町栃内</v>
      </c>
      <c r="M1774">
        <v>0</v>
      </c>
      <c r="N1774">
        <v>1</v>
      </c>
      <c r="O1774">
        <v>0</v>
      </c>
      <c r="P1774">
        <v>0</v>
      </c>
      <c r="Q1774">
        <v>0</v>
      </c>
      <c r="R1774">
        <v>0</v>
      </c>
    </row>
    <row r="1775" spans="1:18" x14ac:dyDescent="0.15">
      <c r="A1775">
        <v>3321</v>
      </c>
      <c r="B1775">
        <v>2833</v>
      </c>
      <c r="C1775">
        <v>283301</v>
      </c>
      <c r="D1775" s="47" t="s">
        <v>6102</v>
      </c>
      <c r="E1775" t="s">
        <v>67</v>
      </c>
      <c r="F1775" t="s">
        <v>3471</v>
      </c>
      <c r="G1775" t="s">
        <v>3513</v>
      </c>
      <c r="H1775" t="s">
        <v>70</v>
      </c>
      <c r="I1775" t="s">
        <v>3472</v>
      </c>
      <c r="J1775" t="s">
        <v>3514</v>
      </c>
      <c r="L1775" t="str">
        <f t="shared" si="27"/>
        <v>岩手県紫波郡紫波町中島</v>
      </c>
      <c r="M1775">
        <v>0</v>
      </c>
      <c r="N1775">
        <v>1</v>
      </c>
      <c r="O1775">
        <v>0</v>
      </c>
      <c r="P1775">
        <v>0</v>
      </c>
      <c r="Q1775">
        <v>0</v>
      </c>
      <c r="R1775">
        <v>0</v>
      </c>
    </row>
    <row r="1776" spans="1:18" x14ac:dyDescent="0.15">
      <c r="A1776">
        <v>3321</v>
      </c>
      <c r="B1776">
        <v>2833</v>
      </c>
      <c r="C1776">
        <v>283326</v>
      </c>
      <c r="D1776" s="47" t="s">
        <v>6103</v>
      </c>
      <c r="E1776" t="s">
        <v>67</v>
      </c>
      <c r="F1776" t="s">
        <v>3471</v>
      </c>
      <c r="G1776" t="s">
        <v>3515</v>
      </c>
      <c r="H1776" t="s">
        <v>70</v>
      </c>
      <c r="I1776" t="s">
        <v>3472</v>
      </c>
      <c r="J1776" t="s">
        <v>3516</v>
      </c>
      <c r="L1776" t="str">
        <f t="shared" si="27"/>
        <v>岩手県紫波郡紫波町西長岡</v>
      </c>
      <c r="M1776">
        <v>0</v>
      </c>
      <c r="N1776">
        <v>1</v>
      </c>
      <c r="O1776">
        <v>0</v>
      </c>
      <c r="P1776">
        <v>0</v>
      </c>
      <c r="Q1776">
        <v>0</v>
      </c>
      <c r="R1776">
        <v>0</v>
      </c>
    </row>
    <row r="1777" spans="1:18" x14ac:dyDescent="0.15">
      <c r="A1777">
        <v>3321</v>
      </c>
      <c r="B1777">
        <v>2833</v>
      </c>
      <c r="C1777">
        <v>283324</v>
      </c>
      <c r="D1777" s="47" t="s">
        <v>6104</v>
      </c>
      <c r="E1777" t="s">
        <v>67</v>
      </c>
      <c r="F1777" t="s">
        <v>3471</v>
      </c>
      <c r="G1777" t="s">
        <v>3517</v>
      </c>
      <c r="H1777" t="s">
        <v>70</v>
      </c>
      <c r="I1777" t="s">
        <v>3472</v>
      </c>
      <c r="J1777" t="s">
        <v>3518</v>
      </c>
      <c r="L1777" t="str">
        <f t="shared" si="27"/>
        <v>岩手県紫波郡紫波町東長岡</v>
      </c>
      <c r="M1777">
        <v>0</v>
      </c>
      <c r="N1777">
        <v>1</v>
      </c>
      <c r="O1777">
        <v>0</v>
      </c>
      <c r="P1777">
        <v>0</v>
      </c>
      <c r="Q1777">
        <v>0</v>
      </c>
      <c r="R1777">
        <v>0</v>
      </c>
    </row>
    <row r="1778" spans="1:18" x14ac:dyDescent="0.15">
      <c r="A1778">
        <v>3321</v>
      </c>
      <c r="B1778">
        <v>2833</v>
      </c>
      <c r="C1778">
        <v>283315</v>
      </c>
      <c r="D1778" s="47" t="s">
        <v>6105</v>
      </c>
      <c r="E1778" t="s">
        <v>67</v>
      </c>
      <c r="F1778" t="s">
        <v>3471</v>
      </c>
      <c r="G1778" t="s">
        <v>3519</v>
      </c>
      <c r="H1778" t="s">
        <v>70</v>
      </c>
      <c r="I1778" t="s">
        <v>3472</v>
      </c>
      <c r="J1778" t="s">
        <v>3520</v>
      </c>
      <c r="L1778" t="str">
        <f t="shared" si="27"/>
        <v>岩手県紫波郡紫波町彦部</v>
      </c>
      <c r="M1778">
        <v>0</v>
      </c>
      <c r="N1778">
        <v>1</v>
      </c>
      <c r="O1778">
        <v>0</v>
      </c>
      <c r="P1778">
        <v>0</v>
      </c>
      <c r="Q1778">
        <v>0</v>
      </c>
      <c r="R1778">
        <v>0</v>
      </c>
    </row>
    <row r="1779" spans="1:18" x14ac:dyDescent="0.15">
      <c r="A1779">
        <v>3321</v>
      </c>
      <c r="B1779">
        <v>2833</v>
      </c>
      <c r="C1779">
        <v>283305</v>
      </c>
      <c r="D1779" s="47" t="s">
        <v>6106</v>
      </c>
      <c r="E1779" t="s">
        <v>67</v>
      </c>
      <c r="F1779" t="s">
        <v>3471</v>
      </c>
      <c r="G1779" t="s">
        <v>3521</v>
      </c>
      <c r="H1779" t="s">
        <v>70</v>
      </c>
      <c r="I1779" t="s">
        <v>3472</v>
      </c>
      <c r="J1779" t="s">
        <v>3522</v>
      </c>
      <c r="L1779" t="str">
        <f t="shared" si="27"/>
        <v>岩手県紫波郡紫波町日詰</v>
      </c>
      <c r="M1779">
        <v>0</v>
      </c>
      <c r="N1779">
        <v>1</v>
      </c>
      <c r="O1779">
        <v>0</v>
      </c>
      <c r="P1779">
        <v>0</v>
      </c>
      <c r="Q1779">
        <v>0</v>
      </c>
      <c r="R1779">
        <v>0</v>
      </c>
    </row>
    <row r="1780" spans="1:18" x14ac:dyDescent="0.15">
      <c r="A1780">
        <v>3321</v>
      </c>
      <c r="B1780">
        <v>2833</v>
      </c>
      <c r="C1780">
        <v>283310</v>
      </c>
      <c r="D1780" s="47" t="s">
        <v>6107</v>
      </c>
      <c r="E1780" t="s">
        <v>67</v>
      </c>
      <c r="F1780" t="s">
        <v>3471</v>
      </c>
      <c r="G1780" t="s">
        <v>3523</v>
      </c>
      <c r="H1780" t="s">
        <v>70</v>
      </c>
      <c r="I1780" t="s">
        <v>3472</v>
      </c>
      <c r="J1780" t="s">
        <v>3524</v>
      </c>
      <c r="L1780" t="str">
        <f t="shared" si="27"/>
        <v>岩手県紫波郡紫波町日詰駅前</v>
      </c>
      <c r="M1780">
        <v>0</v>
      </c>
      <c r="N1780">
        <v>0</v>
      </c>
      <c r="O1780">
        <v>1</v>
      </c>
      <c r="P1780">
        <v>0</v>
      </c>
      <c r="Q1780">
        <v>0</v>
      </c>
      <c r="R1780">
        <v>0</v>
      </c>
    </row>
    <row r="1781" spans="1:18" x14ac:dyDescent="0.15">
      <c r="A1781">
        <v>3321</v>
      </c>
      <c r="B1781">
        <v>2833</v>
      </c>
      <c r="C1781">
        <v>283306</v>
      </c>
      <c r="D1781" s="47" t="s">
        <v>6108</v>
      </c>
      <c r="E1781" t="s">
        <v>67</v>
      </c>
      <c r="F1781" t="s">
        <v>3471</v>
      </c>
      <c r="G1781" t="s">
        <v>3525</v>
      </c>
      <c r="H1781" t="s">
        <v>70</v>
      </c>
      <c r="I1781" t="s">
        <v>3472</v>
      </c>
      <c r="J1781" t="s">
        <v>3526</v>
      </c>
      <c r="L1781" t="str">
        <f t="shared" si="27"/>
        <v>岩手県紫波郡紫波町日詰西</v>
      </c>
      <c r="M1781">
        <v>0</v>
      </c>
      <c r="N1781">
        <v>0</v>
      </c>
      <c r="O1781">
        <v>1</v>
      </c>
      <c r="P1781">
        <v>0</v>
      </c>
      <c r="Q1781">
        <v>0</v>
      </c>
      <c r="R1781">
        <v>0</v>
      </c>
    </row>
    <row r="1782" spans="1:18" x14ac:dyDescent="0.15">
      <c r="A1782">
        <v>3321</v>
      </c>
      <c r="B1782">
        <v>2833</v>
      </c>
      <c r="C1782">
        <v>283308</v>
      </c>
      <c r="D1782" s="47" t="s">
        <v>6109</v>
      </c>
      <c r="E1782" t="s">
        <v>67</v>
      </c>
      <c r="F1782" t="s">
        <v>3471</v>
      </c>
      <c r="G1782" t="s">
        <v>1119</v>
      </c>
      <c r="H1782" t="s">
        <v>70</v>
      </c>
      <c r="I1782" t="s">
        <v>3472</v>
      </c>
      <c r="J1782" t="s">
        <v>1120</v>
      </c>
      <c r="L1782" t="str">
        <f t="shared" si="27"/>
        <v>岩手県紫波郡紫波町平沢</v>
      </c>
      <c r="M1782">
        <v>0</v>
      </c>
      <c r="N1782">
        <v>1</v>
      </c>
      <c r="O1782">
        <v>0</v>
      </c>
      <c r="P1782">
        <v>0</v>
      </c>
      <c r="Q1782">
        <v>0</v>
      </c>
      <c r="R1782">
        <v>0</v>
      </c>
    </row>
    <row r="1783" spans="1:18" x14ac:dyDescent="0.15">
      <c r="A1783">
        <v>3321</v>
      </c>
      <c r="B1783">
        <v>2833</v>
      </c>
      <c r="C1783">
        <v>283304</v>
      </c>
      <c r="D1783" s="47" t="s">
        <v>6110</v>
      </c>
      <c r="E1783" t="s">
        <v>67</v>
      </c>
      <c r="F1783" t="s">
        <v>3471</v>
      </c>
      <c r="G1783" t="s">
        <v>3527</v>
      </c>
      <c r="H1783" t="s">
        <v>70</v>
      </c>
      <c r="I1783" t="s">
        <v>3472</v>
      </c>
      <c r="J1783" t="s">
        <v>3528</v>
      </c>
      <c r="L1783" t="str">
        <f t="shared" si="27"/>
        <v>岩手県紫波郡紫波町二日町</v>
      </c>
      <c r="M1783">
        <v>0</v>
      </c>
      <c r="N1783">
        <v>1</v>
      </c>
      <c r="O1783">
        <v>0</v>
      </c>
      <c r="P1783">
        <v>0</v>
      </c>
      <c r="Q1783">
        <v>0</v>
      </c>
      <c r="R1783">
        <v>0</v>
      </c>
    </row>
    <row r="1784" spans="1:18" x14ac:dyDescent="0.15">
      <c r="A1784">
        <v>3321</v>
      </c>
      <c r="B1784">
        <v>2835</v>
      </c>
      <c r="C1784">
        <v>283532</v>
      </c>
      <c r="D1784" s="47" t="s">
        <v>6111</v>
      </c>
      <c r="E1784" t="s">
        <v>67</v>
      </c>
      <c r="F1784" t="s">
        <v>3471</v>
      </c>
      <c r="G1784" t="s">
        <v>3529</v>
      </c>
      <c r="H1784" t="s">
        <v>70</v>
      </c>
      <c r="I1784" t="s">
        <v>3472</v>
      </c>
      <c r="J1784" t="s">
        <v>3530</v>
      </c>
      <c r="L1784" t="str">
        <f t="shared" si="27"/>
        <v>岩手県紫波郡紫波町船久保</v>
      </c>
      <c r="M1784">
        <v>0</v>
      </c>
      <c r="N1784">
        <v>1</v>
      </c>
      <c r="O1784">
        <v>0</v>
      </c>
      <c r="P1784">
        <v>0</v>
      </c>
      <c r="Q1784">
        <v>0</v>
      </c>
      <c r="R1784">
        <v>0</v>
      </c>
    </row>
    <row r="1785" spans="1:18" x14ac:dyDescent="0.15">
      <c r="A1785">
        <v>3321</v>
      </c>
      <c r="B1785">
        <v>2833</v>
      </c>
      <c r="C1785">
        <v>283313</v>
      </c>
      <c r="D1785" s="47" t="s">
        <v>6112</v>
      </c>
      <c r="E1785" t="s">
        <v>67</v>
      </c>
      <c r="F1785" t="s">
        <v>3471</v>
      </c>
      <c r="G1785" t="s">
        <v>3531</v>
      </c>
      <c r="H1785" t="s">
        <v>70</v>
      </c>
      <c r="I1785" t="s">
        <v>3472</v>
      </c>
      <c r="J1785" t="s">
        <v>3532</v>
      </c>
      <c r="L1785" t="str">
        <f t="shared" si="27"/>
        <v>岩手県紫波郡紫波町星山</v>
      </c>
      <c r="M1785">
        <v>0</v>
      </c>
      <c r="N1785">
        <v>1</v>
      </c>
      <c r="O1785">
        <v>0</v>
      </c>
      <c r="P1785">
        <v>0</v>
      </c>
      <c r="Q1785">
        <v>0</v>
      </c>
      <c r="R1785">
        <v>0</v>
      </c>
    </row>
    <row r="1786" spans="1:18" x14ac:dyDescent="0.15">
      <c r="A1786">
        <v>3321</v>
      </c>
      <c r="B1786">
        <v>2834</v>
      </c>
      <c r="C1786">
        <v>283442</v>
      </c>
      <c r="D1786" s="47" t="s">
        <v>6113</v>
      </c>
      <c r="E1786" t="s">
        <v>67</v>
      </c>
      <c r="F1786" t="s">
        <v>3471</v>
      </c>
      <c r="G1786" t="s">
        <v>3533</v>
      </c>
      <c r="H1786" t="s">
        <v>70</v>
      </c>
      <c r="I1786" t="s">
        <v>3472</v>
      </c>
      <c r="J1786" t="s">
        <v>3534</v>
      </c>
      <c r="L1786" t="str">
        <f t="shared" si="27"/>
        <v>岩手県紫波郡紫波町升沢</v>
      </c>
      <c r="M1786">
        <v>0</v>
      </c>
      <c r="N1786">
        <v>1</v>
      </c>
      <c r="O1786">
        <v>0</v>
      </c>
      <c r="P1786">
        <v>0</v>
      </c>
      <c r="Q1786">
        <v>0</v>
      </c>
      <c r="R1786">
        <v>0</v>
      </c>
    </row>
    <row r="1787" spans="1:18" x14ac:dyDescent="0.15">
      <c r="A1787">
        <v>3321</v>
      </c>
      <c r="B1787">
        <v>2834</v>
      </c>
      <c r="C1787">
        <v>283445</v>
      </c>
      <c r="D1787" s="47" t="s">
        <v>6114</v>
      </c>
      <c r="E1787" t="s">
        <v>67</v>
      </c>
      <c r="F1787" t="s">
        <v>3471</v>
      </c>
      <c r="G1787" t="s">
        <v>3535</v>
      </c>
      <c r="H1787" t="s">
        <v>70</v>
      </c>
      <c r="I1787" t="s">
        <v>3472</v>
      </c>
      <c r="J1787" t="s">
        <v>3536</v>
      </c>
      <c r="L1787" t="str">
        <f t="shared" si="27"/>
        <v>岩手県紫波郡紫波町南伝法寺</v>
      </c>
      <c r="M1787">
        <v>0</v>
      </c>
      <c r="N1787">
        <v>1</v>
      </c>
      <c r="O1787">
        <v>0</v>
      </c>
      <c r="P1787">
        <v>0</v>
      </c>
      <c r="Q1787">
        <v>0</v>
      </c>
      <c r="R1787">
        <v>0</v>
      </c>
    </row>
    <row r="1788" spans="1:18" x14ac:dyDescent="0.15">
      <c r="A1788">
        <v>3321</v>
      </c>
      <c r="B1788">
        <v>2833</v>
      </c>
      <c r="C1788">
        <v>283317</v>
      </c>
      <c r="D1788" s="47" t="s">
        <v>6115</v>
      </c>
      <c r="E1788" t="s">
        <v>67</v>
      </c>
      <c r="F1788" t="s">
        <v>3471</v>
      </c>
      <c r="G1788" t="s">
        <v>3537</v>
      </c>
      <c r="H1788" t="s">
        <v>70</v>
      </c>
      <c r="I1788" t="s">
        <v>3472</v>
      </c>
      <c r="J1788" t="s">
        <v>3538</v>
      </c>
      <c r="L1788" t="str">
        <f t="shared" si="27"/>
        <v>岩手県紫波郡紫波町南日詰</v>
      </c>
      <c r="M1788">
        <v>0</v>
      </c>
      <c r="N1788">
        <v>1</v>
      </c>
      <c r="O1788">
        <v>0</v>
      </c>
      <c r="P1788">
        <v>0</v>
      </c>
      <c r="Q1788">
        <v>0</v>
      </c>
      <c r="R1788">
        <v>0</v>
      </c>
    </row>
    <row r="1789" spans="1:18" x14ac:dyDescent="0.15">
      <c r="A1789">
        <v>3321</v>
      </c>
      <c r="B1789">
        <v>2834</v>
      </c>
      <c r="C1789">
        <v>283447</v>
      </c>
      <c r="D1789" s="47" t="s">
        <v>6116</v>
      </c>
      <c r="E1789" t="s">
        <v>67</v>
      </c>
      <c r="F1789" t="s">
        <v>3471</v>
      </c>
      <c r="G1789" t="s">
        <v>3539</v>
      </c>
      <c r="H1789" t="s">
        <v>70</v>
      </c>
      <c r="I1789" t="s">
        <v>3472</v>
      </c>
      <c r="J1789" t="s">
        <v>3540</v>
      </c>
      <c r="L1789" t="str">
        <f t="shared" si="27"/>
        <v>岩手県紫波郡紫波町宮手</v>
      </c>
      <c r="M1789">
        <v>0</v>
      </c>
      <c r="N1789">
        <v>1</v>
      </c>
      <c r="O1789">
        <v>0</v>
      </c>
      <c r="P1789">
        <v>0</v>
      </c>
      <c r="Q1789">
        <v>0</v>
      </c>
      <c r="R1789">
        <v>0</v>
      </c>
    </row>
    <row r="1790" spans="1:18" x14ac:dyDescent="0.15">
      <c r="A1790">
        <v>3321</v>
      </c>
      <c r="B1790">
        <v>2835</v>
      </c>
      <c r="C1790">
        <v>283534</v>
      </c>
      <c r="D1790" s="47" t="s">
        <v>6117</v>
      </c>
      <c r="E1790" t="s">
        <v>67</v>
      </c>
      <c r="F1790" t="s">
        <v>3471</v>
      </c>
      <c r="G1790" t="s">
        <v>1135</v>
      </c>
      <c r="H1790" t="s">
        <v>70</v>
      </c>
      <c r="I1790" t="s">
        <v>3472</v>
      </c>
      <c r="J1790" t="s">
        <v>3541</v>
      </c>
      <c r="L1790" t="str">
        <f t="shared" si="27"/>
        <v>岩手県紫波郡紫波町紫野</v>
      </c>
      <c r="M1790">
        <v>0</v>
      </c>
      <c r="N1790">
        <v>1</v>
      </c>
      <c r="O1790">
        <v>0</v>
      </c>
      <c r="P1790">
        <v>0</v>
      </c>
      <c r="Q1790">
        <v>0</v>
      </c>
      <c r="R1790">
        <v>0</v>
      </c>
    </row>
    <row r="1791" spans="1:18" x14ac:dyDescent="0.15">
      <c r="A1791">
        <v>3321</v>
      </c>
      <c r="B1791">
        <v>2835</v>
      </c>
      <c r="C1791">
        <v>283531</v>
      </c>
      <c r="D1791" s="47" t="s">
        <v>6118</v>
      </c>
      <c r="E1791" t="s">
        <v>67</v>
      </c>
      <c r="F1791" t="s">
        <v>3471</v>
      </c>
      <c r="G1791" t="s">
        <v>3542</v>
      </c>
      <c r="H1791" t="s">
        <v>70</v>
      </c>
      <c r="I1791" t="s">
        <v>3472</v>
      </c>
      <c r="J1791" t="s">
        <v>3543</v>
      </c>
      <c r="L1791" t="str">
        <f t="shared" si="27"/>
        <v>岩手県紫波郡紫波町山屋</v>
      </c>
      <c r="M1791">
        <v>0</v>
      </c>
      <c r="N1791">
        <v>1</v>
      </c>
      <c r="O1791">
        <v>0</v>
      </c>
      <c r="P1791">
        <v>0</v>
      </c>
      <c r="Q1791">
        <v>0</v>
      </c>
      <c r="R1791">
        <v>0</v>
      </c>
    </row>
    <row r="1792" spans="1:18" x14ac:dyDescent="0.15">
      <c r="A1792">
        <v>3321</v>
      </c>
      <c r="B1792">
        <v>2834</v>
      </c>
      <c r="C1792">
        <v>283448</v>
      </c>
      <c r="D1792" s="47" t="s">
        <v>6119</v>
      </c>
      <c r="E1792" t="s">
        <v>67</v>
      </c>
      <c r="F1792" t="s">
        <v>3471</v>
      </c>
      <c r="G1792" t="s">
        <v>3544</v>
      </c>
      <c r="H1792" t="s">
        <v>70</v>
      </c>
      <c r="I1792" t="s">
        <v>3472</v>
      </c>
      <c r="J1792" t="s">
        <v>3545</v>
      </c>
      <c r="L1792" t="str">
        <f t="shared" si="27"/>
        <v>岩手県紫波郡紫波町吉水</v>
      </c>
      <c r="M1792">
        <v>0</v>
      </c>
      <c r="N1792">
        <v>1</v>
      </c>
      <c r="O1792">
        <v>0</v>
      </c>
      <c r="P1792">
        <v>0</v>
      </c>
      <c r="Q1792">
        <v>0</v>
      </c>
      <c r="R1792">
        <v>0</v>
      </c>
    </row>
    <row r="1793" spans="1:18" x14ac:dyDescent="0.15">
      <c r="A1793">
        <v>3322</v>
      </c>
      <c r="B1793">
        <v>20</v>
      </c>
      <c r="C1793">
        <v>283600</v>
      </c>
      <c r="D1793" s="47" t="s">
        <v>6120</v>
      </c>
      <c r="E1793" t="s">
        <v>67</v>
      </c>
      <c r="F1793" t="s">
        <v>3546</v>
      </c>
      <c r="G1793" t="s">
        <v>69</v>
      </c>
      <c r="H1793" t="s">
        <v>70</v>
      </c>
      <c r="I1793" t="s">
        <v>3547</v>
      </c>
      <c r="L1793" t="str">
        <f t="shared" si="27"/>
        <v>岩手県紫波郡矢巾町</v>
      </c>
      <c r="M1793">
        <v>0</v>
      </c>
      <c r="N1793">
        <v>0</v>
      </c>
      <c r="O1793">
        <v>0</v>
      </c>
      <c r="P1793">
        <v>0</v>
      </c>
      <c r="Q1793">
        <v>0</v>
      </c>
      <c r="R1793">
        <v>0</v>
      </c>
    </row>
    <row r="1794" spans="1:18" x14ac:dyDescent="0.15">
      <c r="A1794">
        <v>3322</v>
      </c>
      <c r="B1794">
        <v>2836</v>
      </c>
      <c r="C1794">
        <v>283605</v>
      </c>
      <c r="D1794" s="47" t="s">
        <v>6121</v>
      </c>
      <c r="E1794" t="s">
        <v>67</v>
      </c>
      <c r="F1794" t="s">
        <v>3546</v>
      </c>
      <c r="G1794" t="s">
        <v>3548</v>
      </c>
      <c r="H1794" t="s">
        <v>70</v>
      </c>
      <c r="I1794" t="s">
        <v>3547</v>
      </c>
      <c r="J1794" t="s">
        <v>3549</v>
      </c>
      <c r="L1794" t="str">
        <f t="shared" si="27"/>
        <v>岩手県紫波郡矢巾町間野々</v>
      </c>
      <c r="M1794">
        <v>0</v>
      </c>
      <c r="N1794">
        <v>1</v>
      </c>
      <c r="O1794">
        <v>0</v>
      </c>
      <c r="P1794">
        <v>0</v>
      </c>
      <c r="Q1794">
        <v>0</v>
      </c>
      <c r="R1794">
        <v>0</v>
      </c>
    </row>
    <row r="1795" spans="1:18" x14ac:dyDescent="0.15">
      <c r="A1795">
        <v>3322</v>
      </c>
      <c r="B1795">
        <v>2836</v>
      </c>
      <c r="C1795">
        <v>283611</v>
      </c>
      <c r="D1795" s="47" t="s">
        <v>6122</v>
      </c>
      <c r="E1795" t="s">
        <v>67</v>
      </c>
      <c r="F1795" t="s">
        <v>3546</v>
      </c>
      <c r="G1795" t="s">
        <v>3550</v>
      </c>
      <c r="H1795" t="s">
        <v>70</v>
      </c>
      <c r="I1795" t="s">
        <v>3547</v>
      </c>
      <c r="J1795" t="s">
        <v>3551</v>
      </c>
      <c r="L1795" t="str">
        <f t="shared" ref="L1795:L1858" si="28">H1795&amp;I1795&amp;J1795</f>
        <v>岩手県紫波郡矢巾町赤林</v>
      </c>
      <c r="M1795">
        <v>0</v>
      </c>
      <c r="N1795">
        <v>1</v>
      </c>
      <c r="O1795">
        <v>0</v>
      </c>
      <c r="P1795">
        <v>0</v>
      </c>
      <c r="Q1795">
        <v>0</v>
      </c>
      <c r="R1795">
        <v>0</v>
      </c>
    </row>
    <row r="1796" spans="1:18" x14ac:dyDescent="0.15">
      <c r="A1796">
        <v>3322</v>
      </c>
      <c r="B1796">
        <v>2836</v>
      </c>
      <c r="C1796">
        <v>283609</v>
      </c>
      <c r="D1796" s="47" t="s">
        <v>6123</v>
      </c>
      <c r="E1796" t="s">
        <v>67</v>
      </c>
      <c r="F1796" t="s">
        <v>3546</v>
      </c>
      <c r="G1796" t="s">
        <v>3552</v>
      </c>
      <c r="H1796" t="s">
        <v>70</v>
      </c>
      <c r="I1796" t="s">
        <v>3547</v>
      </c>
      <c r="J1796" t="s">
        <v>3553</v>
      </c>
      <c r="L1796" t="str">
        <f t="shared" si="28"/>
        <v>岩手県紫波郡矢巾町医大通</v>
      </c>
      <c r="M1796">
        <v>0</v>
      </c>
      <c r="N1796">
        <v>0</v>
      </c>
      <c r="O1796">
        <v>1</v>
      </c>
      <c r="P1796">
        <v>0</v>
      </c>
      <c r="Q1796">
        <v>0</v>
      </c>
      <c r="R1796">
        <v>0</v>
      </c>
    </row>
    <row r="1797" spans="1:18" x14ac:dyDescent="0.15">
      <c r="A1797">
        <v>3322</v>
      </c>
      <c r="B1797">
        <v>2836</v>
      </c>
      <c r="C1797">
        <v>283626</v>
      </c>
      <c r="D1797" s="47" t="s">
        <v>6124</v>
      </c>
      <c r="E1797" t="s">
        <v>67</v>
      </c>
      <c r="F1797" t="s">
        <v>3546</v>
      </c>
      <c r="G1797" t="s">
        <v>92</v>
      </c>
      <c r="H1797" t="s">
        <v>70</v>
      </c>
      <c r="I1797" t="s">
        <v>3547</v>
      </c>
      <c r="J1797" t="s">
        <v>93</v>
      </c>
      <c r="L1797" t="str">
        <f t="shared" si="28"/>
        <v>岩手県紫波郡矢巾町岩清水</v>
      </c>
      <c r="M1797">
        <v>0</v>
      </c>
      <c r="N1797">
        <v>1</v>
      </c>
      <c r="O1797">
        <v>0</v>
      </c>
      <c r="P1797">
        <v>0</v>
      </c>
      <c r="Q1797">
        <v>0</v>
      </c>
      <c r="R1797">
        <v>0</v>
      </c>
    </row>
    <row r="1798" spans="1:18" x14ac:dyDescent="0.15">
      <c r="A1798">
        <v>3322</v>
      </c>
      <c r="B1798">
        <v>2836</v>
      </c>
      <c r="C1798">
        <v>283618</v>
      </c>
      <c r="D1798" s="47" t="s">
        <v>6125</v>
      </c>
      <c r="E1798" t="s">
        <v>67</v>
      </c>
      <c r="F1798" t="s">
        <v>3546</v>
      </c>
      <c r="G1798" t="s">
        <v>3554</v>
      </c>
      <c r="H1798" t="s">
        <v>70</v>
      </c>
      <c r="I1798" t="s">
        <v>3547</v>
      </c>
      <c r="J1798" t="s">
        <v>3555</v>
      </c>
      <c r="L1798" t="str">
        <f t="shared" si="28"/>
        <v>岩手県紫波郡矢巾町駅東</v>
      </c>
      <c r="M1798">
        <v>0</v>
      </c>
      <c r="N1798">
        <v>0</v>
      </c>
      <c r="O1798">
        <v>1</v>
      </c>
      <c r="P1798">
        <v>0</v>
      </c>
      <c r="Q1798">
        <v>0</v>
      </c>
      <c r="R1798">
        <v>0</v>
      </c>
    </row>
    <row r="1799" spans="1:18" x14ac:dyDescent="0.15">
      <c r="A1799">
        <v>3322</v>
      </c>
      <c r="B1799">
        <v>2836</v>
      </c>
      <c r="C1799">
        <v>283617</v>
      </c>
      <c r="D1799" s="47" t="s">
        <v>6126</v>
      </c>
      <c r="E1799" t="s">
        <v>67</v>
      </c>
      <c r="F1799" t="s">
        <v>3546</v>
      </c>
      <c r="G1799" t="s">
        <v>411</v>
      </c>
      <c r="H1799" t="s">
        <v>70</v>
      </c>
      <c r="I1799" t="s">
        <v>3547</v>
      </c>
      <c r="J1799" t="s">
        <v>412</v>
      </c>
      <c r="L1799" t="str">
        <f t="shared" si="28"/>
        <v>岩手県紫波郡矢巾町太田</v>
      </c>
      <c r="M1799">
        <v>0</v>
      </c>
      <c r="N1799">
        <v>1</v>
      </c>
      <c r="O1799">
        <v>0</v>
      </c>
      <c r="P1799">
        <v>0</v>
      </c>
      <c r="Q1799">
        <v>0</v>
      </c>
      <c r="R1799">
        <v>0</v>
      </c>
    </row>
    <row r="1800" spans="1:18" x14ac:dyDescent="0.15">
      <c r="A1800">
        <v>3322</v>
      </c>
      <c r="B1800">
        <v>2836</v>
      </c>
      <c r="C1800">
        <v>283622</v>
      </c>
      <c r="D1800" s="47" t="s">
        <v>6127</v>
      </c>
      <c r="E1800" t="s">
        <v>67</v>
      </c>
      <c r="F1800" t="s">
        <v>3546</v>
      </c>
      <c r="G1800" t="s">
        <v>3556</v>
      </c>
      <c r="H1800" t="s">
        <v>70</v>
      </c>
      <c r="I1800" t="s">
        <v>3547</v>
      </c>
      <c r="J1800" t="s">
        <v>3557</v>
      </c>
      <c r="L1800" t="str">
        <f t="shared" si="28"/>
        <v>岩手県紫波郡矢巾町上矢次</v>
      </c>
      <c r="M1800">
        <v>0</v>
      </c>
      <c r="N1800">
        <v>1</v>
      </c>
      <c r="O1800">
        <v>0</v>
      </c>
      <c r="P1800">
        <v>0</v>
      </c>
      <c r="Q1800">
        <v>0</v>
      </c>
      <c r="R1800">
        <v>0</v>
      </c>
    </row>
    <row r="1801" spans="1:18" x14ac:dyDescent="0.15">
      <c r="A1801">
        <v>3322</v>
      </c>
      <c r="B1801">
        <v>2836</v>
      </c>
      <c r="C1801">
        <v>283608</v>
      </c>
      <c r="D1801" s="47" t="s">
        <v>6128</v>
      </c>
      <c r="E1801" t="s">
        <v>67</v>
      </c>
      <c r="F1801" t="s">
        <v>3546</v>
      </c>
      <c r="G1801" t="s">
        <v>3558</v>
      </c>
      <c r="H1801" t="s">
        <v>70</v>
      </c>
      <c r="I1801" t="s">
        <v>3547</v>
      </c>
      <c r="J1801" t="s">
        <v>3559</v>
      </c>
      <c r="L1801" t="str">
        <f t="shared" si="28"/>
        <v>岩手県紫波郡矢巾町北郡山</v>
      </c>
      <c r="M1801">
        <v>0</v>
      </c>
      <c r="N1801">
        <v>1</v>
      </c>
      <c r="O1801">
        <v>0</v>
      </c>
      <c r="P1801">
        <v>0</v>
      </c>
      <c r="Q1801">
        <v>0</v>
      </c>
      <c r="R1801">
        <v>0</v>
      </c>
    </row>
    <row r="1802" spans="1:18" x14ac:dyDescent="0.15">
      <c r="A1802">
        <v>3322</v>
      </c>
      <c r="B1802">
        <v>2836</v>
      </c>
      <c r="C1802">
        <v>283624</v>
      </c>
      <c r="D1802" s="47" t="s">
        <v>6129</v>
      </c>
      <c r="E1802" t="s">
        <v>67</v>
      </c>
      <c r="F1802" t="s">
        <v>3546</v>
      </c>
      <c r="G1802" t="s">
        <v>3560</v>
      </c>
      <c r="H1802" t="s">
        <v>70</v>
      </c>
      <c r="I1802" t="s">
        <v>3547</v>
      </c>
      <c r="J1802" t="s">
        <v>3561</v>
      </c>
      <c r="L1802" t="str">
        <f t="shared" si="28"/>
        <v>岩手県紫波郡矢巾町北伝法寺</v>
      </c>
      <c r="M1802">
        <v>0</v>
      </c>
      <c r="N1802">
        <v>1</v>
      </c>
      <c r="O1802">
        <v>0</v>
      </c>
      <c r="P1802">
        <v>0</v>
      </c>
      <c r="Q1802">
        <v>0</v>
      </c>
      <c r="R1802">
        <v>0</v>
      </c>
    </row>
    <row r="1803" spans="1:18" x14ac:dyDescent="0.15">
      <c r="A1803">
        <v>3322</v>
      </c>
      <c r="B1803">
        <v>2836</v>
      </c>
      <c r="C1803">
        <v>283613</v>
      </c>
      <c r="D1803" s="47" t="s">
        <v>6130</v>
      </c>
      <c r="E1803" t="s">
        <v>67</v>
      </c>
      <c r="F1803" t="s">
        <v>3546</v>
      </c>
      <c r="G1803" t="s">
        <v>3562</v>
      </c>
      <c r="H1803" t="s">
        <v>70</v>
      </c>
      <c r="I1803" t="s">
        <v>3547</v>
      </c>
      <c r="J1803" t="s">
        <v>3563</v>
      </c>
      <c r="L1803" t="str">
        <f t="shared" si="28"/>
        <v>岩手県紫波郡矢巾町北矢幅</v>
      </c>
      <c r="M1803">
        <v>0</v>
      </c>
      <c r="N1803">
        <v>1</v>
      </c>
      <c r="O1803">
        <v>0</v>
      </c>
      <c r="P1803">
        <v>0</v>
      </c>
      <c r="Q1803">
        <v>0</v>
      </c>
      <c r="R1803">
        <v>0</v>
      </c>
    </row>
    <row r="1804" spans="1:18" x14ac:dyDescent="0.15">
      <c r="A1804">
        <v>3322</v>
      </c>
      <c r="B1804">
        <v>2836</v>
      </c>
      <c r="C1804">
        <v>283623</v>
      </c>
      <c r="D1804" s="47" t="s">
        <v>6131</v>
      </c>
      <c r="E1804" t="s">
        <v>67</v>
      </c>
      <c r="F1804" t="s">
        <v>3546</v>
      </c>
      <c r="G1804" t="s">
        <v>3564</v>
      </c>
      <c r="H1804" t="s">
        <v>70</v>
      </c>
      <c r="I1804" t="s">
        <v>3547</v>
      </c>
      <c r="J1804" t="s">
        <v>3565</v>
      </c>
      <c r="L1804" t="str">
        <f t="shared" si="28"/>
        <v>岩手県紫波郡矢巾町煙山</v>
      </c>
      <c r="M1804">
        <v>0</v>
      </c>
      <c r="N1804">
        <v>1</v>
      </c>
      <c r="O1804">
        <v>0</v>
      </c>
      <c r="P1804">
        <v>0</v>
      </c>
      <c r="Q1804">
        <v>0</v>
      </c>
      <c r="R1804">
        <v>0</v>
      </c>
    </row>
    <row r="1805" spans="1:18" x14ac:dyDescent="0.15">
      <c r="A1805">
        <v>3322</v>
      </c>
      <c r="B1805">
        <v>2836</v>
      </c>
      <c r="C1805">
        <v>283607</v>
      </c>
      <c r="D1805" s="47" t="s">
        <v>6132</v>
      </c>
      <c r="E1805" t="s">
        <v>67</v>
      </c>
      <c r="F1805" t="s">
        <v>3546</v>
      </c>
      <c r="G1805" t="s">
        <v>3499</v>
      </c>
      <c r="H1805" t="s">
        <v>70</v>
      </c>
      <c r="I1805" t="s">
        <v>3547</v>
      </c>
      <c r="J1805" t="s">
        <v>3500</v>
      </c>
      <c r="L1805" t="str">
        <f t="shared" si="28"/>
        <v>岩手県紫波郡矢巾町高水寺</v>
      </c>
      <c r="M1805">
        <v>0</v>
      </c>
      <c r="N1805">
        <v>0</v>
      </c>
      <c r="O1805">
        <v>0</v>
      </c>
      <c r="P1805">
        <v>0</v>
      </c>
      <c r="Q1805">
        <v>0</v>
      </c>
      <c r="R1805">
        <v>0</v>
      </c>
    </row>
    <row r="1806" spans="1:18" x14ac:dyDescent="0.15">
      <c r="A1806">
        <v>3322</v>
      </c>
      <c r="B1806">
        <v>2836</v>
      </c>
      <c r="C1806">
        <v>283612</v>
      </c>
      <c r="D1806" s="47" t="s">
        <v>6133</v>
      </c>
      <c r="E1806" t="s">
        <v>67</v>
      </c>
      <c r="F1806" t="s">
        <v>3546</v>
      </c>
      <c r="G1806" t="s">
        <v>3566</v>
      </c>
      <c r="H1806" t="s">
        <v>70</v>
      </c>
      <c r="I1806" t="s">
        <v>3547</v>
      </c>
      <c r="J1806" t="s">
        <v>3567</v>
      </c>
      <c r="L1806" t="str">
        <f t="shared" si="28"/>
        <v>岩手県紫波郡矢巾町下矢次</v>
      </c>
      <c r="M1806">
        <v>0</v>
      </c>
      <c r="N1806">
        <v>1</v>
      </c>
      <c r="O1806">
        <v>0</v>
      </c>
      <c r="P1806">
        <v>0</v>
      </c>
      <c r="Q1806">
        <v>0</v>
      </c>
      <c r="R1806">
        <v>0</v>
      </c>
    </row>
    <row r="1807" spans="1:18" x14ac:dyDescent="0.15">
      <c r="A1807">
        <v>3322</v>
      </c>
      <c r="B1807">
        <v>2836</v>
      </c>
      <c r="C1807">
        <v>283616</v>
      </c>
      <c r="D1807" s="47" t="s">
        <v>6134</v>
      </c>
      <c r="E1807" t="s">
        <v>67</v>
      </c>
      <c r="F1807" t="s">
        <v>3546</v>
      </c>
      <c r="G1807" t="s">
        <v>3568</v>
      </c>
      <c r="H1807" t="s">
        <v>70</v>
      </c>
      <c r="I1807" t="s">
        <v>3547</v>
      </c>
      <c r="J1807" t="s">
        <v>3569</v>
      </c>
      <c r="L1807" t="str">
        <f t="shared" si="28"/>
        <v>岩手県紫波郡矢巾町白沢</v>
      </c>
      <c r="M1807">
        <v>0</v>
      </c>
      <c r="N1807">
        <v>1</v>
      </c>
      <c r="O1807">
        <v>0</v>
      </c>
      <c r="P1807">
        <v>0</v>
      </c>
      <c r="Q1807">
        <v>0</v>
      </c>
      <c r="R1807">
        <v>0</v>
      </c>
    </row>
    <row r="1808" spans="1:18" x14ac:dyDescent="0.15">
      <c r="A1808">
        <v>3322</v>
      </c>
      <c r="B1808">
        <v>2836</v>
      </c>
      <c r="C1808">
        <v>283601</v>
      </c>
      <c r="D1808" s="47" t="s">
        <v>6135</v>
      </c>
      <c r="E1808" t="s">
        <v>67</v>
      </c>
      <c r="F1808" t="s">
        <v>3546</v>
      </c>
      <c r="G1808" t="s">
        <v>3570</v>
      </c>
      <c r="H1808" t="s">
        <v>70</v>
      </c>
      <c r="I1808" t="s">
        <v>3547</v>
      </c>
      <c r="J1808" t="s">
        <v>879</v>
      </c>
      <c r="L1808" t="str">
        <f t="shared" si="28"/>
        <v>岩手県紫波郡矢巾町高田</v>
      </c>
      <c r="M1808">
        <v>0</v>
      </c>
      <c r="N1808">
        <v>1</v>
      </c>
      <c r="O1808">
        <v>0</v>
      </c>
      <c r="P1808">
        <v>0</v>
      </c>
      <c r="Q1808">
        <v>0</v>
      </c>
      <c r="R1808">
        <v>0</v>
      </c>
    </row>
    <row r="1809" spans="1:18" x14ac:dyDescent="0.15">
      <c r="A1809">
        <v>3322</v>
      </c>
      <c r="B1809">
        <v>2836</v>
      </c>
      <c r="C1809">
        <v>283606</v>
      </c>
      <c r="D1809" s="47" t="s">
        <v>6136</v>
      </c>
      <c r="E1809" t="s">
        <v>67</v>
      </c>
      <c r="F1809" t="s">
        <v>3546</v>
      </c>
      <c r="G1809" t="s">
        <v>3571</v>
      </c>
      <c r="H1809" t="s">
        <v>70</v>
      </c>
      <c r="I1809" t="s">
        <v>3547</v>
      </c>
      <c r="J1809" t="s">
        <v>3572</v>
      </c>
      <c r="L1809" t="str">
        <f t="shared" si="28"/>
        <v>岩手県紫波郡矢巾町土橋</v>
      </c>
      <c r="M1809">
        <v>0</v>
      </c>
      <c r="N1809">
        <v>1</v>
      </c>
      <c r="O1809">
        <v>0</v>
      </c>
      <c r="P1809">
        <v>0</v>
      </c>
      <c r="Q1809">
        <v>0</v>
      </c>
      <c r="R1809">
        <v>0</v>
      </c>
    </row>
    <row r="1810" spans="1:18" x14ac:dyDescent="0.15">
      <c r="A1810">
        <v>3322</v>
      </c>
      <c r="B1810">
        <v>2836</v>
      </c>
      <c r="C1810">
        <v>283603</v>
      </c>
      <c r="D1810" s="47" t="s">
        <v>6137</v>
      </c>
      <c r="E1810" t="s">
        <v>67</v>
      </c>
      <c r="F1810" t="s">
        <v>3546</v>
      </c>
      <c r="G1810" t="s">
        <v>3573</v>
      </c>
      <c r="H1810" t="s">
        <v>70</v>
      </c>
      <c r="I1810" t="s">
        <v>3547</v>
      </c>
      <c r="J1810" t="s">
        <v>3574</v>
      </c>
      <c r="L1810" t="str">
        <f t="shared" si="28"/>
        <v>岩手県紫波郡矢巾町西徳田</v>
      </c>
      <c r="M1810">
        <v>0</v>
      </c>
      <c r="N1810">
        <v>1</v>
      </c>
      <c r="O1810">
        <v>0</v>
      </c>
      <c r="P1810">
        <v>0</v>
      </c>
      <c r="Q1810">
        <v>0</v>
      </c>
      <c r="R1810">
        <v>0</v>
      </c>
    </row>
    <row r="1811" spans="1:18" x14ac:dyDescent="0.15">
      <c r="A1811">
        <v>3322</v>
      </c>
      <c r="B1811">
        <v>2836</v>
      </c>
      <c r="C1811">
        <v>283604</v>
      </c>
      <c r="D1811" s="47" t="s">
        <v>6138</v>
      </c>
      <c r="E1811" t="s">
        <v>67</v>
      </c>
      <c r="F1811" t="s">
        <v>3546</v>
      </c>
      <c r="G1811" t="s">
        <v>3575</v>
      </c>
      <c r="H1811" t="s">
        <v>70</v>
      </c>
      <c r="I1811" t="s">
        <v>3547</v>
      </c>
      <c r="J1811" t="s">
        <v>3576</v>
      </c>
      <c r="L1811" t="str">
        <f t="shared" si="28"/>
        <v>岩手県紫波郡矢巾町東徳田</v>
      </c>
      <c r="M1811">
        <v>0</v>
      </c>
      <c r="N1811">
        <v>1</v>
      </c>
      <c r="O1811">
        <v>0</v>
      </c>
      <c r="P1811">
        <v>0</v>
      </c>
      <c r="Q1811">
        <v>0</v>
      </c>
      <c r="R1811">
        <v>0</v>
      </c>
    </row>
    <row r="1812" spans="1:18" x14ac:dyDescent="0.15">
      <c r="A1812">
        <v>3322</v>
      </c>
      <c r="B1812">
        <v>2836</v>
      </c>
      <c r="C1812">
        <v>283621</v>
      </c>
      <c r="D1812" s="47" t="s">
        <v>6139</v>
      </c>
      <c r="E1812" t="s">
        <v>67</v>
      </c>
      <c r="F1812" t="s">
        <v>3546</v>
      </c>
      <c r="G1812" t="s">
        <v>3577</v>
      </c>
      <c r="H1812" t="s">
        <v>70</v>
      </c>
      <c r="I1812" t="s">
        <v>3547</v>
      </c>
      <c r="J1812" t="s">
        <v>3578</v>
      </c>
      <c r="L1812" t="str">
        <f t="shared" si="28"/>
        <v>岩手県紫波郡矢巾町広宮沢</v>
      </c>
      <c r="M1812">
        <v>0</v>
      </c>
      <c r="N1812">
        <v>1</v>
      </c>
      <c r="O1812">
        <v>0</v>
      </c>
      <c r="P1812">
        <v>0</v>
      </c>
      <c r="Q1812">
        <v>0</v>
      </c>
      <c r="R1812">
        <v>0</v>
      </c>
    </row>
    <row r="1813" spans="1:18" x14ac:dyDescent="0.15">
      <c r="A1813">
        <v>3322</v>
      </c>
      <c r="B1813">
        <v>2836</v>
      </c>
      <c r="C1813">
        <v>283602</v>
      </c>
      <c r="D1813" s="47" t="s">
        <v>6140</v>
      </c>
      <c r="E1813" t="s">
        <v>67</v>
      </c>
      <c r="F1813" t="s">
        <v>3546</v>
      </c>
      <c r="G1813" t="s">
        <v>1123</v>
      </c>
      <c r="H1813" t="s">
        <v>70</v>
      </c>
      <c r="I1813" t="s">
        <v>3547</v>
      </c>
      <c r="J1813" t="s">
        <v>1124</v>
      </c>
      <c r="L1813" t="str">
        <f t="shared" si="28"/>
        <v>岩手県紫波郡矢巾町藤沢</v>
      </c>
      <c r="M1813">
        <v>0</v>
      </c>
      <c r="N1813">
        <v>1</v>
      </c>
      <c r="O1813">
        <v>0</v>
      </c>
      <c r="P1813">
        <v>0</v>
      </c>
      <c r="Q1813">
        <v>0</v>
      </c>
      <c r="R1813">
        <v>0</v>
      </c>
    </row>
    <row r="1814" spans="1:18" x14ac:dyDescent="0.15">
      <c r="A1814">
        <v>3322</v>
      </c>
      <c r="B1814">
        <v>2836</v>
      </c>
      <c r="C1814">
        <v>283614</v>
      </c>
      <c r="D1814" s="47" t="s">
        <v>6141</v>
      </c>
      <c r="E1814" t="s">
        <v>67</v>
      </c>
      <c r="F1814" t="s">
        <v>3546</v>
      </c>
      <c r="G1814" t="s">
        <v>3579</v>
      </c>
      <c r="H1814" t="s">
        <v>70</v>
      </c>
      <c r="I1814" t="s">
        <v>3547</v>
      </c>
      <c r="J1814" t="s">
        <v>3580</v>
      </c>
      <c r="L1814" t="str">
        <f t="shared" si="28"/>
        <v>岩手県紫波郡矢巾町又兵エ新田</v>
      </c>
      <c r="M1814">
        <v>0</v>
      </c>
      <c r="N1814">
        <v>1</v>
      </c>
      <c r="O1814">
        <v>0</v>
      </c>
      <c r="P1814">
        <v>0</v>
      </c>
      <c r="Q1814">
        <v>0</v>
      </c>
      <c r="R1814">
        <v>0</v>
      </c>
    </row>
    <row r="1815" spans="1:18" x14ac:dyDescent="0.15">
      <c r="A1815">
        <v>3322</v>
      </c>
      <c r="B1815">
        <v>2836</v>
      </c>
      <c r="C1815">
        <v>283615</v>
      </c>
      <c r="D1815" s="47" t="s">
        <v>6142</v>
      </c>
      <c r="E1815" t="s">
        <v>67</v>
      </c>
      <c r="F1815" t="s">
        <v>3546</v>
      </c>
      <c r="G1815" t="s">
        <v>3581</v>
      </c>
      <c r="H1815" t="s">
        <v>70</v>
      </c>
      <c r="I1815" t="s">
        <v>3547</v>
      </c>
      <c r="J1815" t="s">
        <v>3582</v>
      </c>
      <c r="L1815" t="str">
        <f t="shared" si="28"/>
        <v>岩手県紫波郡矢巾町南矢幅</v>
      </c>
      <c r="M1815">
        <v>0</v>
      </c>
      <c r="N1815">
        <v>1</v>
      </c>
      <c r="O1815">
        <v>0</v>
      </c>
      <c r="P1815">
        <v>0</v>
      </c>
      <c r="Q1815">
        <v>0</v>
      </c>
      <c r="R1815">
        <v>0</v>
      </c>
    </row>
    <row r="1816" spans="1:18" x14ac:dyDescent="0.15">
      <c r="A1816">
        <v>3322</v>
      </c>
      <c r="B1816">
        <v>2836</v>
      </c>
      <c r="C1816">
        <v>283625</v>
      </c>
      <c r="D1816" s="47" t="s">
        <v>6143</v>
      </c>
      <c r="E1816" t="s">
        <v>67</v>
      </c>
      <c r="F1816" t="s">
        <v>3546</v>
      </c>
      <c r="G1816" t="s">
        <v>3583</v>
      </c>
      <c r="H1816" t="s">
        <v>70</v>
      </c>
      <c r="I1816" t="s">
        <v>3547</v>
      </c>
      <c r="J1816" t="s">
        <v>3584</v>
      </c>
      <c r="L1816" t="str">
        <f t="shared" si="28"/>
        <v>岩手県紫波郡矢巾町室岡</v>
      </c>
      <c r="M1816">
        <v>0</v>
      </c>
      <c r="N1816">
        <v>1</v>
      </c>
      <c r="O1816">
        <v>0</v>
      </c>
      <c r="P1816">
        <v>0</v>
      </c>
      <c r="Q1816">
        <v>0</v>
      </c>
      <c r="R1816">
        <v>0</v>
      </c>
    </row>
    <row r="1817" spans="1:18" x14ac:dyDescent="0.15">
      <c r="A1817">
        <v>3322</v>
      </c>
      <c r="B1817">
        <v>20</v>
      </c>
      <c r="C1817">
        <v>200891</v>
      </c>
      <c r="D1817" s="47" t="s">
        <v>6144</v>
      </c>
      <c r="E1817" t="s">
        <v>67</v>
      </c>
      <c r="F1817" t="s">
        <v>3546</v>
      </c>
      <c r="G1817" t="s">
        <v>3585</v>
      </c>
      <c r="H1817" t="s">
        <v>70</v>
      </c>
      <c r="I1817" t="s">
        <v>3547</v>
      </c>
      <c r="J1817" t="s">
        <v>3586</v>
      </c>
      <c r="L1817" t="str">
        <f t="shared" si="28"/>
        <v>岩手県紫波郡矢巾町流通センター南</v>
      </c>
      <c r="M1817">
        <v>0</v>
      </c>
      <c r="N1817">
        <v>0</v>
      </c>
      <c r="O1817">
        <v>1</v>
      </c>
      <c r="P1817">
        <v>0</v>
      </c>
      <c r="Q1817">
        <v>0</v>
      </c>
      <c r="R1817">
        <v>0</v>
      </c>
    </row>
    <row r="1818" spans="1:18" x14ac:dyDescent="0.15">
      <c r="A1818">
        <v>3322</v>
      </c>
      <c r="B1818">
        <v>2836</v>
      </c>
      <c r="C1818">
        <v>283627</v>
      </c>
      <c r="D1818" s="47" t="s">
        <v>6145</v>
      </c>
      <c r="E1818" t="s">
        <v>67</v>
      </c>
      <c r="F1818" t="s">
        <v>3546</v>
      </c>
      <c r="G1818" t="s">
        <v>3587</v>
      </c>
      <c r="H1818" t="s">
        <v>70</v>
      </c>
      <c r="I1818" t="s">
        <v>3547</v>
      </c>
      <c r="J1818" t="s">
        <v>3588</v>
      </c>
      <c r="L1818" t="str">
        <f t="shared" si="28"/>
        <v>岩手県紫波郡矢巾町和味</v>
      </c>
      <c r="M1818">
        <v>0</v>
      </c>
      <c r="N1818">
        <v>1</v>
      </c>
      <c r="O1818">
        <v>0</v>
      </c>
      <c r="P1818">
        <v>0</v>
      </c>
      <c r="Q1818">
        <v>0</v>
      </c>
      <c r="R1818">
        <v>0</v>
      </c>
    </row>
    <row r="1819" spans="1:18" x14ac:dyDescent="0.15">
      <c r="A1819">
        <v>3366</v>
      </c>
      <c r="B1819">
        <v>2955</v>
      </c>
      <c r="C1819">
        <v>295500</v>
      </c>
      <c r="D1819" s="47" t="s">
        <v>6146</v>
      </c>
      <c r="E1819" t="s">
        <v>67</v>
      </c>
      <c r="F1819" t="s">
        <v>3589</v>
      </c>
      <c r="G1819" t="s">
        <v>69</v>
      </c>
      <c r="H1819" t="s">
        <v>70</v>
      </c>
      <c r="I1819" t="s">
        <v>3590</v>
      </c>
      <c r="L1819" t="str">
        <f t="shared" si="28"/>
        <v>岩手県和賀郡西和賀町</v>
      </c>
      <c r="M1819">
        <v>0</v>
      </c>
      <c r="N1819">
        <v>0</v>
      </c>
      <c r="O1819">
        <v>0</v>
      </c>
      <c r="P1819">
        <v>0</v>
      </c>
      <c r="Q1819">
        <v>0</v>
      </c>
      <c r="R1819">
        <v>0</v>
      </c>
    </row>
    <row r="1820" spans="1:18" x14ac:dyDescent="0.15">
      <c r="A1820">
        <v>3366</v>
      </c>
      <c r="B1820">
        <v>2955</v>
      </c>
      <c r="C1820">
        <v>295503</v>
      </c>
      <c r="D1820" s="47" t="s">
        <v>6147</v>
      </c>
      <c r="E1820" t="s">
        <v>67</v>
      </c>
      <c r="F1820" t="s">
        <v>3589</v>
      </c>
      <c r="G1820" t="s">
        <v>3591</v>
      </c>
      <c r="H1820" t="s">
        <v>70</v>
      </c>
      <c r="I1820" t="s">
        <v>3590</v>
      </c>
      <c r="J1820" t="s">
        <v>3592</v>
      </c>
      <c r="L1820" t="str">
        <f t="shared" si="28"/>
        <v>岩手県和賀郡西和賀町穴明２２地割、穴明２３地割</v>
      </c>
      <c r="M1820">
        <v>0</v>
      </c>
      <c r="N1820">
        <v>0</v>
      </c>
      <c r="O1820">
        <v>0</v>
      </c>
      <c r="P1820">
        <v>1</v>
      </c>
      <c r="Q1820">
        <v>0</v>
      </c>
      <c r="R1820">
        <v>0</v>
      </c>
    </row>
    <row r="1821" spans="1:18" x14ac:dyDescent="0.15">
      <c r="A1821">
        <v>3366</v>
      </c>
      <c r="B1821">
        <v>2955</v>
      </c>
      <c r="C1821">
        <v>295511</v>
      </c>
      <c r="D1821" s="47" t="s">
        <v>6148</v>
      </c>
      <c r="E1821" t="s">
        <v>67</v>
      </c>
      <c r="F1821" t="s">
        <v>3589</v>
      </c>
      <c r="G1821" t="s">
        <v>3593</v>
      </c>
      <c r="H1821" t="s">
        <v>70</v>
      </c>
      <c r="I1821" t="s">
        <v>3590</v>
      </c>
      <c r="J1821" t="s">
        <v>3594</v>
      </c>
      <c r="L1821" t="str">
        <f t="shared" si="28"/>
        <v>岩手県和賀郡西和賀町上野々３９地割</v>
      </c>
      <c r="M1821">
        <v>0</v>
      </c>
      <c r="N1821">
        <v>0</v>
      </c>
      <c r="O1821">
        <v>0</v>
      </c>
      <c r="P1821">
        <v>0</v>
      </c>
      <c r="Q1821">
        <v>0</v>
      </c>
      <c r="R1821">
        <v>0</v>
      </c>
    </row>
    <row r="1822" spans="1:18" x14ac:dyDescent="0.15">
      <c r="A1822">
        <v>3366</v>
      </c>
      <c r="B1822">
        <v>2955</v>
      </c>
      <c r="C1822">
        <v>295523</v>
      </c>
      <c r="D1822" s="47" t="s">
        <v>6149</v>
      </c>
      <c r="E1822" t="s">
        <v>67</v>
      </c>
      <c r="F1822" t="s">
        <v>3589</v>
      </c>
      <c r="G1822" t="s">
        <v>3595</v>
      </c>
      <c r="H1822" t="s">
        <v>70</v>
      </c>
      <c r="I1822" t="s">
        <v>3590</v>
      </c>
      <c r="J1822" t="s">
        <v>3596</v>
      </c>
      <c r="L1822" t="str">
        <f t="shared" si="28"/>
        <v>岩手県和賀郡西和賀町越中畑６４地割～越中畑６６地割</v>
      </c>
      <c r="M1822">
        <v>0</v>
      </c>
      <c r="N1822">
        <v>0</v>
      </c>
      <c r="O1822">
        <v>0</v>
      </c>
      <c r="P1822">
        <v>1</v>
      </c>
      <c r="Q1822">
        <v>0</v>
      </c>
      <c r="R1822">
        <v>0</v>
      </c>
    </row>
    <row r="1823" spans="1:18" x14ac:dyDescent="0.15">
      <c r="A1823">
        <v>3366</v>
      </c>
      <c r="B1823">
        <v>2955</v>
      </c>
      <c r="C1823">
        <v>295507</v>
      </c>
      <c r="D1823" s="47" t="s">
        <v>6150</v>
      </c>
      <c r="E1823" t="s">
        <v>67</v>
      </c>
      <c r="F1823" t="s">
        <v>3589</v>
      </c>
      <c r="G1823" t="s">
        <v>3597</v>
      </c>
      <c r="H1823" t="s">
        <v>70</v>
      </c>
      <c r="I1823" t="s">
        <v>3590</v>
      </c>
      <c r="J1823" t="s">
        <v>3598</v>
      </c>
      <c r="L1823" t="str">
        <f t="shared" si="28"/>
        <v>岩手県和賀郡西和賀町大沓３６地割</v>
      </c>
      <c r="M1823">
        <v>0</v>
      </c>
      <c r="N1823">
        <v>0</v>
      </c>
      <c r="O1823">
        <v>0</v>
      </c>
      <c r="P1823">
        <v>0</v>
      </c>
      <c r="Q1823">
        <v>0</v>
      </c>
      <c r="R1823">
        <v>0</v>
      </c>
    </row>
    <row r="1824" spans="1:18" x14ac:dyDescent="0.15">
      <c r="A1824">
        <v>3366</v>
      </c>
      <c r="B1824">
        <v>2955</v>
      </c>
      <c r="C1824">
        <v>295521</v>
      </c>
      <c r="D1824" s="47" t="s">
        <v>6151</v>
      </c>
      <c r="E1824" t="s">
        <v>67</v>
      </c>
      <c r="F1824" t="s">
        <v>3589</v>
      </c>
      <c r="G1824" t="s">
        <v>3599</v>
      </c>
      <c r="H1824" t="s">
        <v>70</v>
      </c>
      <c r="I1824" t="s">
        <v>3590</v>
      </c>
      <c r="J1824" t="s">
        <v>3600</v>
      </c>
      <c r="L1824" t="str">
        <f t="shared" si="28"/>
        <v>岩手県和賀郡西和賀町大渡５７地割</v>
      </c>
      <c r="M1824">
        <v>0</v>
      </c>
      <c r="N1824">
        <v>0</v>
      </c>
      <c r="O1824">
        <v>0</v>
      </c>
      <c r="P1824">
        <v>1</v>
      </c>
      <c r="Q1824">
        <v>0</v>
      </c>
      <c r="R1824">
        <v>0</v>
      </c>
    </row>
    <row r="1825" spans="1:18" x14ac:dyDescent="0.15">
      <c r="A1825">
        <v>3366</v>
      </c>
      <c r="B1825">
        <v>2955</v>
      </c>
      <c r="C1825">
        <v>295513</v>
      </c>
      <c r="D1825" s="47" t="s">
        <v>6152</v>
      </c>
      <c r="E1825" t="s">
        <v>67</v>
      </c>
      <c r="F1825" t="s">
        <v>3589</v>
      </c>
      <c r="G1825" t="s">
        <v>3601</v>
      </c>
      <c r="H1825" t="s">
        <v>70</v>
      </c>
      <c r="I1825" t="s">
        <v>3590</v>
      </c>
      <c r="J1825" t="s">
        <v>3602</v>
      </c>
      <c r="L1825" t="str">
        <f t="shared" si="28"/>
        <v>岩手県和賀郡西和賀町甲子５１地割</v>
      </c>
      <c r="M1825">
        <v>0</v>
      </c>
      <c r="N1825">
        <v>0</v>
      </c>
      <c r="O1825">
        <v>0</v>
      </c>
      <c r="P1825">
        <v>1</v>
      </c>
      <c r="Q1825">
        <v>0</v>
      </c>
      <c r="R1825">
        <v>0</v>
      </c>
    </row>
    <row r="1826" spans="1:18" x14ac:dyDescent="0.15">
      <c r="A1826">
        <v>3366</v>
      </c>
      <c r="B1826">
        <v>2955</v>
      </c>
      <c r="C1826">
        <v>295523</v>
      </c>
      <c r="D1826" s="47" t="s">
        <v>6149</v>
      </c>
      <c r="E1826" t="s">
        <v>67</v>
      </c>
      <c r="F1826" t="s">
        <v>3589</v>
      </c>
      <c r="G1826" t="s">
        <v>3603</v>
      </c>
      <c r="H1826" t="s">
        <v>70</v>
      </c>
      <c r="I1826" t="s">
        <v>3590</v>
      </c>
      <c r="J1826" t="s">
        <v>3604</v>
      </c>
      <c r="L1826" t="str">
        <f t="shared" si="28"/>
        <v>岩手県和賀郡西和賀町桂子沢７５地割、桂子沢７６地割</v>
      </c>
      <c r="M1826">
        <v>0</v>
      </c>
      <c r="N1826">
        <v>0</v>
      </c>
      <c r="O1826">
        <v>0</v>
      </c>
      <c r="P1826">
        <v>1</v>
      </c>
      <c r="Q1826">
        <v>0</v>
      </c>
      <c r="R1826">
        <v>0</v>
      </c>
    </row>
    <row r="1827" spans="1:18" x14ac:dyDescent="0.15">
      <c r="A1827">
        <v>3366</v>
      </c>
      <c r="B1827">
        <v>2955</v>
      </c>
      <c r="C1827">
        <v>295502</v>
      </c>
      <c r="D1827" s="47" t="s">
        <v>6153</v>
      </c>
      <c r="E1827" t="s">
        <v>67</v>
      </c>
      <c r="F1827" t="s">
        <v>3589</v>
      </c>
      <c r="G1827" t="s">
        <v>3605</v>
      </c>
      <c r="H1827" t="s">
        <v>70</v>
      </c>
      <c r="I1827" t="s">
        <v>3590</v>
      </c>
      <c r="J1827" t="s">
        <v>3606</v>
      </c>
      <c r="L1827" t="str">
        <f t="shared" si="28"/>
        <v>岩手県和賀郡西和賀町樺沢１６地割、樺沢１７地割</v>
      </c>
      <c r="M1827">
        <v>0</v>
      </c>
      <c r="N1827">
        <v>0</v>
      </c>
      <c r="O1827">
        <v>0</v>
      </c>
      <c r="P1827">
        <v>1</v>
      </c>
      <c r="Q1827">
        <v>0</v>
      </c>
      <c r="R1827">
        <v>0</v>
      </c>
    </row>
    <row r="1828" spans="1:18" x14ac:dyDescent="0.15">
      <c r="A1828">
        <v>3366</v>
      </c>
      <c r="B1828">
        <v>2955</v>
      </c>
      <c r="C1828">
        <v>295512</v>
      </c>
      <c r="D1828" s="47" t="s">
        <v>6154</v>
      </c>
      <c r="E1828" t="s">
        <v>67</v>
      </c>
      <c r="F1828" t="s">
        <v>3589</v>
      </c>
      <c r="G1828" t="s">
        <v>3607</v>
      </c>
      <c r="H1828" t="s">
        <v>70</v>
      </c>
      <c r="I1828" t="s">
        <v>3590</v>
      </c>
      <c r="J1828" t="s">
        <v>3608</v>
      </c>
      <c r="L1828" t="str">
        <f t="shared" si="28"/>
        <v>岩手県和賀郡西和賀町川尻４０地割、川尻４１地割</v>
      </c>
      <c r="M1828">
        <v>0</v>
      </c>
      <c r="N1828">
        <v>0</v>
      </c>
      <c r="O1828">
        <v>0</v>
      </c>
      <c r="P1828">
        <v>0</v>
      </c>
      <c r="Q1828">
        <v>0</v>
      </c>
      <c r="R1828">
        <v>0</v>
      </c>
    </row>
    <row r="1829" spans="1:18" x14ac:dyDescent="0.15">
      <c r="A1829">
        <v>3366</v>
      </c>
      <c r="B1829">
        <v>2955</v>
      </c>
      <c r="C1829">
        <v>295513</v>
      </c>
      <c r="D1829" s="47" t="s">
        <v>6152</v>
      </c>
      <c r="E1829" t="s">
        <v>67</v>
      </c>
      <c r="F1829" t="s">
        <v>3589</v>
      </c>
      <c r="G1829" t="s">
        <v>3609</v>
      </c>
      <c r="H1829" t="s">
        <v>70</v>
      </c>
      <c r="I1829" t="s">
        <v>3590</v>
      </c>
      <c r="J1829" t="s">
        <v>3610</v>
      </c>
      <c r="L1829" t="str">
        <f t="shared" si="28"/>
        <v>岩手県和賀郡西和賀町草井沢４７地割</v>
      </c>
      <c r="M1829">
        <v>0</v>
      </c>
      <c r="N1829">
        <v>0</v>
      </c>
      <c r="O1829">
        <v>0</v>
      </c>
      <c r="P1829">
        <v>1</v>
      </c>
      <c r="Q1829">
        <v>0</v>
      </c>
      <c r="R1829">
        <v>0</v>
      </c>
    </row>
    <row r="1830" spans="1:18" x14ac:dyDescent="0.15">
      <c r="A1830">
        <v>3366</v>
      </c>
      <c r="B1830">
        <v>2955</v>
      </c>
      <c r="C1830">
        <v>295521</v>
      </c>
      <c r="D1830" s="47" t="s">
        <v>6151</v>
      </c>
      <c r="E1830" t="s">
        <v>67</v>
      </c>
      <c r="F1830" t="s">
        <v>3589</v>
      </c>
      <c r="G1830" t="s">
        <v>3611</v>
      </c>
      <c r="H1830" t="s">
        <v>70</v>
      </c>
      <c r="I1830" t="s">
        <v>3590</v>
      </c>
      <c r="J1830" t="s">
        <v>3612</v>
      </c>
      <c r="L1830" t="str">
        <f t="shared" si="28"/>
        <v>岩手県和賀郡西和賀町小繋沢５４地割～小繋沢５６地割</v>
      </c>
      <c r="M1830">
        <v>0</v>
      </c>
      <c r="N1830">
        <v>0</v>
      </c>
      <c r="O1830">
        <v>0</v>
      </c>
      <c r="P1830">
        <v>1</v>
      </c>
      <c r="Q1830">
        <v>0</v>
      </c>
      <c r="R1830">
        <v>0</v>
      </c>
    </row>
    <row r="1831" spans="1:18" x14ac:dyDescent="0.15">
      <c r="A1831">
        <v>3366</v>
      </c>
      <c r="B1831">
        <v>2955</v>
      </c>
      <c r="C1831">
        <v>295501</v>
      </c>
      <c r="D1831" s="47" t="s">
        <v>6155</v>
      </c>
      <c r="E1831" t="s">
        <v>67</v>
      </c>
      <c r="F1831" t="s">
        <v>3589</v>
      </c>
      <c r="G1831" t="s">
        <v>3613</v>
      </c>
      <c r="H1831" t="s">
        <v>70</v>
      </c>
      <c r="I1831" t="s">
        <v>3590</v>
      </c>
      <c r="J1831" t="s">
        <v>3614</v>
      </c>
      <c r="L1831" t="str">
        <f t="shared" si="28"/>
        <v>岩手県和賀郡西和賀町左草１地割～左草６地割</v>
      </c>
      <c r="M1831">
        <v>0</v>
      </c>
      <c r="N1831">
        <v>0</v>
      </c>
      <c r="O1831">
        <v>0</v>
      </c>
      <c r="P1831">
        <v>1</v>
      </c>
      <c r="Q1831">
        <v>0</v>
      </c>
      <c r="R1831">
        <v>0</v>
      </c>
    </row>
    <row r="1832" spans="1:18" x14ac:dyDescent="0.15">
      <c r="A1832">
        <v>3366</v>
      </c>
      <c r="B1832">
        <v>2956</v>
      </c>
      <c r="C1832">
        <v>295616</v>
      </c>
      <c r="D1832" s="47" t="s">
        <v>6156</v>
      </c>
      <c r="E1832" t="s">
        <v>67</v>
      </c>
      <c r="F1832" t="s">
        <v>3589</v>
      </c>
      <c r="G1832" t="s">
        <v>3615</v>
      </c>
      <c r="H1832" t="s">
        <v>70</v>
      </c>
      <c r="I1832" t="s">
        <v>3590</v>
      </c>
      <c r="J1832" t="s">
        <v>3616</v>
      </c>
      <c r="L1832" t="str">
        <f t="shared" si="28"/>
        <v>岩手県和賀郡西和賀町沢内泉沢</v>
      </c>
      <c r="M1832">
        <v>0</v>
      </c>
      <c r="N1832">
        <v>1</v>
      </c>
      <c r="O1832">
        <v>0</v>
      </c>
      <c r="P1832">
        <v>0</v>
      </c>
      <c r="Q1832">
        <v>0</v>
      </c>
      <c r="R1832">
        <v>0</v>
      </c>
    </row>
    <row r="1833" spans="1:18" x14ac:dyDescent="0.15">
      <c r="A1833">
        <v>3366</v>
      </c>
      <c r="B1833">
        <v>2956</v>
      </c>
      <c r="C1833">
        <v>295614</v>
      </c>
      <c r="D1833" s="47" t="s">
        <v>6157</v>
      </c>
      <c r="E1833" t="s">
        <v>67</v>
      </c>
      <c r="F1833" t="s">
        <v>3589</v>
      </c>
      <c r="G1833" t="s">
        <v>3617</v>
      </c>
      <c r="H1833" t="s">
        <v>70</v>
      </c>
      <c r="I1833" t="s">
        <v>3590</v>
      </c>
      <c r="J1833" t="s">
        <v>3618</v>
      </c>
      <c r="L1833" t="str">
        <f t="shared" si="28"/>
        <v>岩手県和賀郡西和賀町沢内太田</v>
      </c>
      <c r="M1833">
        <v>0</v>
      </c>
      <c r="N1833">
        <v>1</v>
      </c>
      <c r="O1833">
        <v>0</v>
      </c>
      <c r="P1833">
        <v>0</v>
      </c>
      <c r="Q1833">
        <v>0</v>
      </c>
      <c r="R1833">
        <v>0</v>
      </c>
    </row>
    <row r="1834" spans="1:18" x14ac:dyDescent="0.15">
      <c r="A1834">
        <v>3366</v>
      </c>
      <c r="B1834">
        <v>2956</v>
      </c>
      <c r="C1834">
        <v>295612</v>
      </c>
      <c r="D1834" s="47" t="s">
        <v>6158</v>
      </c>
      <c r="E1834" t="s">
        <v>67</v>
      </c>
      <c r="F1834" t="s">
        <v>3589</v>
      </c>
      <c r="G1834" t="s">
        <v>3619</v>
      </c>
      <c r="H1834" t="s">
        <v>70</v>
      </c>
      <c r="I1834" t="s">
        <v>3590</v>
      </c>
      <c r="J1834" t="s">
        <v>3620</v>
      </c>
      <c r="L1834" t="str">
        <f t="shared" si="28"/>
        <v>岩手県和賀郡西和賀町沢内大野</v>
      </c>
      <c r="M1834">
        <v>0</v>
      </c>
      <c r="N1834">
        <v>1</v>
      </c>
      <c r="O1834">
        <v>0</v>
      </c>
      <c r="P1834">
        <v>0</v>
      </c>
      <c r="Q1834">
        <v>0</v>
      </c>
      <c r="R1834">
        <v>0</v>
      </c>
    </row>
    <row r="1835" spans="1:18" x14ac:dyDescent="0.15">
      <c r="A1835">
        <v>3366</v>
      </c>
      <c r="B1835">
        <v>2957</v>
      </c>
      <c r="C1835">
        <v>295703</v>
      </c>
      <c r="D1835" s="47" t="s">
        <v>6159</v>
      </c>
      <c r="E1835" t="s">
        <v>67</v>
      </c>
      <c r="F1835" t="s">
        <v>3589</v>
      </c>
      <c r="G1835" t="s">
        <v>3621</v>
      </c>
      <c r="H1835" t="s">
        <v>70</v>
      </c>
      <c r="I1835" t="s">
        <v>3590</v>
      </c>
      <c r="J1835" t="s">
        <v>3622</v>
      </c>
      <c r="L1835" t="str">
        <f t="shared" si="28"/>
        <v>岩手県和賀郡西和賀町沢内貝沢</v>
      </c>
      <c r="M1835">
        <v>0</v>
      </c>
      <c r="N1835">
        <v>1</v>
      </c>
      <c r="O1835">
        <v>0</v>
      </c>
      <c r="P1835">
        <v>0</v>
      </c>
      <c r="Q1835">
        <v>0</v>
      </c>
      <c r="R1835">
        <v>0</v>
      </c>
    </row>
    <row r="1836" spans="1:18" x14ac:dyDescent="0.15">
      <c r="A1836">
        <v>3366</v>
      </c>
      <c r="B1836">
        <v>2957</v>
      </c>
      <c r="C1836">
        <v>295701</v>
      </c>
      <c r="D1836" s="47" t="s">
        <v>6160</v>
      </c>
      <c r="E1836" t="s">
        <v>67</v>
      </c>
      <c r="F1836" t="s">
        <v>3589</v>
      </c>
      <c r="G1836" t="s">
        <v>3623</v>
      </c>
      <c r="H1836" t="s">
        <v>70</v>
      </c>
      <c r="I1836" t="s">
        <v>3590</v>
      </c>
      <c r="J1836" t="s">
        <v>3624</v>
      </c>
      <c r="L1836" t="str">
        <f t="shared" si="28"/>
        <v>岩手県和賀郡西和賀町沢内川舟</v>
      </c>
      <c r="M1836">
        <v>0</v>
      </c>
      <c r="N1836">
        <v>1</v>
      </c>
      <c r="O1836">
        <v>0</v>
      </c>
      <c r="P1836">
        <v>0</v>
      </c>
      <c r="Q1836">
        <v>0</v>
      </c>
      <c r="R1836">
        <v>0</v>
      </c>
    </row>
    <row r="1837" spans="1:18" x14ac:dyDescent="0.15">
      <c r="A1837">
        <v>3366</v>
      </c>
      <c r="B1837">
        <v>2956</v>
      </c>
      <c r="C1837">
        <v>295621</v>
      </c>
      <c r="D1837" s="47" t="s">
        <v>6161</v>
      </c>
      <c r="E1837" t="s">
        <v>67</v>
      </c>
      <c r="F1837" t="s">
        <v>3589</v>
      </c>
      <c r="G1837" t="s">
        <v>3625</v>
      </c>
      <c r="H1837" t="s">
        <v>70</v>
      </c>
      <c r="I1837" t="s">
        <v>3590</v>
      </c>
      <c r="J1837" t="s">
        <v>3626</v>
      </c>
      <c r="L1837" t="str">
        <f t="shared" si="28"/>
        <v>岩手県和賀郡西和賀町沢内鍵飯</v>
      </c>
      <c r="M1837">
        <v>0</v>
      </c>
      <c r="N1837">
        <v>1</v>
      </c>
      <c r="O1837">
        <v>0</v>
      </c>
      <c r="P1837">
        <v>0</v>
      </c>
      <c r="Q1837">
        <v>0</v>
      </c>
      <c r="R1837">
        <v>0</v>
      </c>
    </row>
    <row r="1838" spans="1:18" x14ac:dyDescent="0.15">
      <c r="A1838">
        <v>3366</v>
      </c>
      <c r="B1838">
        <v>2956</v>
      </c>
      <c r="C1838">
        <v>295615</v>
      </c>
      <c r="D1838" s="47" t="s">
        <v>6162</v>
      </c>
      <c r="E1838" t="s">
        <v>67</v>
      </c>
      <c r="F1838" t="s">
        <v>3589</v>
      </c>
      <c r="G1838" t="s">
        <v>3627</v>
      </c>
      <c r="H1838" t="s">
        <v>70</v>
      </c>
      <c r="I1838" t="s">
        <v>3590</v>
      </c>
      <c r="J1838" t="s">
        <v>3628</v>
      </c>
      <c r="L1838" t="str">
        <f t="shared" si="28"/>
        <v>岩手県和賀郡西和賀町沢内猿橋</v>
      </c>
      <c r="M1838">
        <v>0</v>
      </c>
      <c r="N1838">
        <v>1</v>
      </c>
      <c r="O1838">
        <v>0</v>
      </c>
      <c r="P1838">
        <v>0</v>
      </c>
      <c r="Q1838">
        <v>0</v>
      </c>
      <c r="R1838">
        <v>0</v>
      </c>
    </row>
    <row r="1839" spans="1:18" x14ac:dyDescent="0.15">
      <c r="A1839">
        <v>3366</v>
      </c>
      <c r="B1839">
        <v>2956</v>
      </c>
      <c r="C1839">
        <v>295611</v>
      </c>
      <c r="D1839" s="47" t="s">
        <v>6163</v>
      </c>
      <c r="E1839" t="s">
        <v>67</v>
      </c>
      <c r="F1839" t="s">
        <v>3589</v>
      </c>
      <c r="G1839" t="s">
        <v>3629</v>
      </c>
      <c r="H1839" t="s">
        <v>70</v>
      </c>
      <c r="I1839" t="s">
        <v>3590</v>
      </c>
      <c r="J1839" t="s">
        <v>3630</v>
      </c>
      <c r="L1839" t="str">
        <f t="shared" si="28"/>
        <v>岩手県和賀郡西和賀町沢内新町</v>
      </c>
      <c r="M1839">
        <v>0</v>
      </c>
      <c r="N1839">
        <v>1</v>
      </c>
      <c r="O1839">
        <v>0</v>
      </c>
      <c r="P1839">
        <v>0</v>
      </c>
      <c r="Q1839">
        <v>0</v>
      </c>
      <c r="R1839">
        <v>0</v>
      </c>
    </row>
    <row r="1840" spans="1:18" x14ac:dyDescent="0.15">
      <c r="A1840">
        <v>3366</v>
      </c>
      <c r="B1840">
        <v>2956</v>
      </c>
      <c r="C1840">
        <v>295617</v>
      </c>
      <c r="D1840" s="47" t="s">
        <v>6164</v>
      </c>
      <c r="E1840" t="s">
        <v>67</v>
      </c>
      <c r="F1840" t="s">
        <v>3589</v>
      </c>
      <c r="G1840" t="s">
        <v>3631</v>
      </c>
      <c r="H1840" t="s">
        <v>70</v>
      </c>
      <c r="I1840" t="s">
        <v>3590</v>
      </c>
      <c r="J1840" t="s">
        <v>3632</v>
      </c>
      <c r="L1840" t="str">
        <f t="shared" si="28"/>
        <v>岩手県和賀郡西和賀町沢内長瀬野</v>
      </c>
      <c r="M1840">
        <v>0</v>
      </c>
      <c r="N1840">
        <v>1</v>
      </c>
      <c r="O1840">
        <v>0</v>
      </c>
      <c r="P1840">
        <v>0</v>
      </c>
      <c r="Q1840">
        <v>0</v>
      </c>
      <c r="R1840">
        <v>0</v>
      </c>
    </row>
    <row r="1841" spans="1:18" x14ac:dyDescent="0.15">
      <c r="A1841">
        <v>3366</v>
      </c>
      <c r="B1841">
        <v>2956</v>
      </c>
      <c r="C1841">
        <v>295619</v>
      </c>
      <c r="D1841" s="47" t="s">
        <v>6165</v>
      </c>
      <c r="E1841" t="s">
        <v>67</v>
      </c>
      <c r="F1841" t="s">
        <v>3589</v>
      </c>
      <c r="G1841" t="s">
        <v>3633</v>
      </c>
      <c r="H1841" t="s">
        <v>70</v>
      </c>
      <c r="I1841" t="s">
        <v>3590</v>
      </c>
      <c r="J1841" t="s">
        <v>3634</v>
      </c>
      <c r="L1841" t="str">
        <f t="shared" si="28"/>
        <v>岩手県和賀郡西和賀町沢内弁天</v>
      </c>
      <c r="M1841">
        <v>0</v>
      </c>
      <c r="N1841">
        <v>1</v>
      </c>
      <c r="O1841">
        <v>0</v>
      </c>
      <c r="P1841">
        <v>0</v>
      </c>
      <c r="Q1841">
        <v>0</v>
      </c>
      <c r="R1841">
        <v>0</v>
      </c>
    </row>
    <row r="1842" spans="1:18" x14ac:dyDescent="0.15">
      <c r="A1842">
        <v>3366</v>
      </c>
      <c r="B1842">
        <v>2956</v>
      </c>
      <c r="C1842">
        <v>295613</v>
      </c>
      <c r="D1842" s="47" t="s">
        <v>6166</v>
      </c>
      <c r="E1842" t="s">
        <v>67</v>
      </c>
      <c r="F1842" t="s">
        <v>3589</v>
      </c>
      <c r="G1842" t="s">
        <v>3635</v>
      </c>
      <c r="H1842" t="s">
        <v>70</v>
      </c>
      <c r="I1842" t="s">
        <v>3590</v>
      </c>
      <c r="J1842" t="s">
        <v>3636</v>
      </c>
      <c r="L1842" t="str">
        <f t="shared" si="28"/>
        <v>岩手県和賀郡西和賀町沢内前郷</v>
      </c>
      <c r="M1842">
        <v>0</v>
      </c>
      <c r="N1842">
        <v>1</v>
      </c>
      <c r="O1842">
        <v>0</v>
      </c>
      <c r="P1842">
        <v>0</v>
      </c>
      <c r="Q1842">
        <v>0</v>
      </c>
      <c r="R1842">
        <v>0</v>
      </c>
    </row>
    <row r="1843" spans="1:18" x14ac:dyDescent="0.15">
      <c r="A1843">
        <v>3366</v>
      </c>
      <c r="B1843">
        <v>2956</v>
      </c>
      <c r="C1843">
        <v>295618</v>
      </c>
      <c r="D1843" s="47" t="s">
        <v>6167</v>
      </c>
      <c r="E1843" t="s">
        <v>67</v>
      </c>
      <c r="F1843" t="s">
        <v>3589</v>
      </c>
      <c r="G1843" t="s">
        <v>3637</v>
      </c>
      <c r="H1843" t="s">
        <v>70</v>
      </c>
      <c r="I1843" t="s">
        <v>3590</v>
      </c>
      <c r="J1843" t="s">
        <v>3638</v>
      </c>
      <c r="L1843" t="str">
        <f t="shared" si="28"/>
        <v>岩手県和賀郡西和賀町沢内両沢</v>
      </c>
      <c r="M1843">
        <v>0</v>
      </c>
      <c r="N1843">
        <v>1</v>
      </c>
      <c r="O1843">
        <v>0</v>
      </c>
      <c r="P1843">
        <v>0</v>
      </c>
      <c r="Q1843">
        <v>0</v>
      </c>
      <c r="R1843">
        <v>0</v>
      </c>
    </row>
    <row r="1844" spans="1:18" x14ac:dyDescent="0.15">
      <c r="A1844">
        <v>3366</v>
      </c>
      <c r="B1844">
        <v>2957</v>
      </c>
      <c r="C1844">
        <v>295702</v>
      </c>
      <c r="D1844" s="47" t="s">
        <v>6168</v>
      </c>
      <c r="E1844" t="s">
        <v>67</v>
      </c>
      <c r="F1844" t="s">
        <v>3589</v>
      </c>
      <c r="G1844" t="s">
        <v>3639</v>
      </c>
      <c r="H1844" t="s">
        <v>70</v>
      </c>
      <c r="I1844" t="s">
        <v>3590</v>
      </c>
      <c r="J1844" t="s">
        <v>3640</v>
      </c>
      <c r="L1844" t="str">
        <f t="shared" si="28"/>
        <v>岩手県和賀郡西和賀町沢内若畑</v>
      </c>
      <c r="M1844">
        <v>0</v>
      </c>
      <c r="N1844">
        <v>1</v>
      </c>
      <c r="O1844">
        <v>0</v>
      </c>
      <c r="P1844">
        <v>0</v>
      </c>
      <c r="Q1844">
        <v>0</v>
      </c>
      <c r="R1844">
        <v>0</v>
      </c>
    </row>
    <row r="1845" spans="1:18" x14ac:dyDescent="0.15">
      <c r="A1845">
        <v>3366</v>
      </c>
      <c r="B1845">
        <v>2955</v>
      </c>
      <c r="C1845">
        <v>295523</v>
      </c>
      <c r="D1845" s="47" t="s">
        <v>6149</v>
      </c>
      <c r="E1845" t="s">
        <v>67</v>
      </c>
      <c r="F1845" t="s">
        <v>3589</v>
      </c>
      <c r="G1845" t="s">
        <v>3641</v>
      </c>
      <c r="H1845" t="s">
        <v>70</v>
      </c>
      <c r="I1845" t="s">
        <v>3590</v>
      </c>
      <c r="J1845" t="s">
        <v>3642</v>
      </c>
      <c r="L1845" t="str">
        <f t="shared" si="28"/>
        <v>岩手県和賀郡西和賀町沢中７３地割、沢中７４地割</v>
      </c>
      <c r="M1845">
        <v>0</v>
      </c>
      <c r="N1845">
        <v>0</v>
      </c>
      <c r="O1845">
        <v>0</v>
      </c>
      <c r="P1845">
        <v>1</v>
      </c>
      <c r="Q1845">
        <v>0</v>
      </c>
      <c r="R1845">
        <v>0</v>
      </c>
    </row>
    <row r="1846" spans="1:18" x14ac:dyDescent="0.15">
      <c r="A1846">
        <v>3366</v>
      </c>
      <c r="B1846">
        <v>2955</v>
      </c>
      <c r="C1846">
        <v>295502</v>
      </c>
      <c r="D1846" s="47" t="s">
        <v>6153</v>
      </c>
      <c r="E1846" t="s">
        <v>67</v>
      </c>
      <c r="F1846" t="s">
        <v>3589</v>
      </c>
      <c r="G1846" t="s">
        <v>3643</v>
      </c>
      <c r="H1846" t="s">
        <v>70</v>
      </c>
      <c r="I1846" t="s">
        <v>3590</v>
      </c>
      <c r="J1846" t="s">
        <v>3644</v>
      </c>
      <c r="L1846" t="str">
        <f t="shared" si="28"/>
        <v>岩手県和賀郡西和賀町下前７地割～下前１４地割</v>
      </c>
      <c r="M1846">
        <v>0</v>
      </c>
      <c r="N1846">
        <v>0</v>
      </c>
      <c r="O1846">
        <v>0</v>
      </c>
      <c r="P1846">
        <v>1</v>
      </c>
      <c r="Q1846">
        <v>0</v>
      </c>
      <c r="R1846">
        <v>0</v>
      </c>
    </row>
    <row r="1847" spans="1:18" x14ac:dyDescent="0.15">
      <c r="A1847">
        <v>3366</v>
      </c>
      <c r="B1847">
        <v>2955</v>
      </c>
      <c r="C1847">
        <v>295503</v>
      </c>
      <c r="D1847" s="47" t="s">
        <v>6147</v>
      </c>
      <c r="E1847" t="s">
        <v>67</v>
      </c>
      <c r="F1847" t="s">
        <v>3589</v>
      </c>
      <c r="G1847" t="s">
        <v>3645</v>
      </c>
      <c r="H1847" t="s">
        <v>70</v>
      </c>
      <c r="I1847" t="s">
        <v>3590</v>
      </c>
      <c r="J1847" t="s">
        <v>3646</v>
      </c>
      <c r="L1847" t="str">
        <f t="shared" si="28"/>
        <v>岩手県和賀郡西和賀町清水ケ野１８地割</v>
      </c>
      <c r="M1847">
        <v>0</v>
      </c>
      <c r="N1847">
        <v>0</v>
      </c>
      <c r="O1847">
        <v>0</v>
      </c>
      <c r="P1847">
        <v>1</v>
      </c>
      <c r="Q1847">
        <v>0</v>
      </c>
      <c r="R1847">
        <v>0</v>
      </c>
    </row>
    <row r="1848" spans="1:18" x14ac:dyDescent="0.15">
      <c r="A1848">
        <v>3366</v>
      </c>
      <c r="B1848">
        <v>2955</v>
      </c>
      <c r="C1848">
        <v>295501</v>
      </c>
      <c r="D1848" s="47" t="s">
        <v>6155</v>
      </c>
      <c r="E1848" t="s">
        <v>67</v>
      </c>
      <c r="F1848" t="s">
        <v>3589</v>
      </c>
      <c r="G1848" t="s">
        <v>3647</v>
      </c>
      <c r="H1848" t="s">
        <v>70</v>
      </c>
      <c r="I1848" t="s">
        <v>3590</v>
      </c>
      <c r="J1848" t="s">
        <v>3648</v>
      </c>
      <c r="L1848" t="str">
        <f t="shared" si="28"/>
        <v>岩手県和賀郡西和賀町下左草７７地割～下左草８０地割</v>
      </c>
      <c r="M1848">
        <v>0</v>
      </c>
      <c r="N1848">
        <v>0</v>
      </c>
      <c r="O1848">
        <v>0</v>
      </c>
      <c r="P1848">
        <v>1</v>
      </c>
      <c r="Q1848">
        <v>0</v>
      </c>
      <c r="R1848">
        <v>0</v>
      </c>
    </row>
    <row r="1849" spans="1:18" x14ac:dyDescent="0.15">
      <c r="A1849">
        <v>3366</v>
      </c>
      <c r="B1849">
        <v>2955</v>
      </c>
      <c r="C1849">
        <v>295523</v>
      </c>
      <c r="D1849" s="47" t="s">
        <v>6149</v>
      </c>
      <c r="E1849" t="s">
        <v>67</v>
      </c>
      <c r="F1849" t="s">
        <v>3589</v>
      </c>
      <c r="G1849" t="s">
        <v>3649</v>
      </c>
      <c r="H1849" t="s">
        <v>70</v>
      </c>
      <c r="I1849" t="s">
        <v>3590</v>
      </c>
      <c r="J1849" t="s">
        <v>3650</v>
      </c>
      <c r="L1849" t="str">
        <f t="shared" si="28"/>
        <v>岩手県和賀郡西和賀町白木野６７地割</v>
      </c>
      <c r="M1849">
        <v>0</v>
      </c>
      <c r="N1849">
        <v>0</v>
      </c>
      <c r="O1849">
        <v>0</v>
      </c>
      <c r="P1849">
        <v>1</v>
      </c>
      <c r="Q1849">
        <v>0</v>
      </c>
      <c r="R1849">
        <v>0</v>
      </c>
    </row>
    <row r="1850" spans="1:18" x14ac:dyDescent="0.15">
      <c r="A1850">
        <v>3366</v>
      </c>
      <c r="B1850">
        <v>2955</v>
      </c>
      <c r="C1850">
        <v>240341</v>
      </c>
      <c r="D1850" s="47" t="s">
        <v>6169</v>
      </c>
      <c r="E1850" t="s">
        <v>67</v>
      </c>
      <c r="F1850" t="s">
        <v>3589</v>
      </c>
      <c r="G1850" t="s">
        <v>3651</v>
      </c>
      <c r="H1850" t="s">
        <v>70</v>
      </c>
      <c r="I1850" t="s">
        <v>3590</v>
      </c>
      <c r="J1850" t="s">
        <v>3652</v>
      </c>
      <c r="K1850" t="s">
        <v>3653</v>
      </c>
      <c r="L1850" t="str">
        <f t="shared" si="28"/>
        <v>岩手県和賀郡西和賀町杉名畑４４地割</v>
      </c>
      <c r="M1850">
        <v>1</v>
      </c>
      <c r="N1850">
        <v>0</v>
      </c>
      <c r="O1850">
        <v>0</v>
      </c>
      <c r="P1850">
        <v>0</v>
      </c>
      <c r="Q1850">
        <v>0</v>
      </c>
      <c r="R1850">
        <v>0</v>
      </c>
    </row>
    <row r="1851" spans="1:18" x14ac:dyDescent="0.15">
      <c r="A1851">
        <v>3366</v>
      </c>
      <c r="B1851">
        <v>2955</v>
      </c>
      <c r="C1851">
        <v>295513</v>
      </c>
      <c r="D1851" s="47" t="s">
        <v>6152</v>
      </c>
      <c r="E1851" t="s">
        <v>67</v>
      </c>
      <c r="F1851" t="s">
        <v>3589</v>
      </c>
      <c r="G1851" t="s">
        <v>3654</v>
      </c>
      <c r="H1851" t="s">
        <v>70</v>
      </c>
      <c r="I1851" t="s">
        <v>3590</v>
      </c>
      <c r="J1851" t="s">
        <v>3652</v>
      </c>
      <c r="K1851" t="s">
        <v>102</v>
      </c>
      <c r="L1851" t="str">
        <f t="shared" si="28"/>
        <v>岩手県和賀郡西和賀町杉名畑４４地割</v>
      </c>
      <c r="M1851">
        <v>1</v>
      </c>
      <c r="N1851">
        <v>0</v>
      </c>
      <c r="O1851">
        <v>0</v>
      </c>
      <c r="P1851">
        <v>1</v>
      </c>
      <c r="Q1851">
        <v>0</v>
      </c>
      <c r="R1851">
        <v>0</v>
      </c>
    </row>
    <row r="1852" spans="1:18" x14ac:dyDescent="0.15">
      <c r="A1852">
        <v>3366</v>
      </c>
      <c r="B1852">
        <v>2955</v>
      </c>
      <c r="C1852">
        <v>295522</v>
      </c>
      <c r="D1852" s="47" t="s">
        <v>6170</v>
      </c>
      <c r="E1852" t="s">
        <v>67</v>
      </c>
      <c r="F1852" t="s">
        <v>3589</v>
      </c>
      <c r="G1852" t="s">
        <v>3655</v>
      </c>
      <c r="H1852" t="s">
        <v>70</v>
      </c>
      <c r="I1852" t="s">
        <v>3590</v>
      </c>
      <c r="J1852" t="s">
        <v>3656</v>
      </c>
      <c r="L1852" t="str">
        <f t="shared" si="28"/>
        <v>岩手県和賀郡西和賀町巣郷６３地割</v>
      </c>
      <c r="M1852">
        <v>0</v>
      </c>
      <c r="N1852">
        <v>0</v>
      </c>
      <c r="O1852">
        <v>0</v>
      </c>
      <c r="P1852">
        <v>1</v>
      </c>
      <c r="Q1852">
        <v>0</v>
      </c>
      <c r="R1852">
        <v>0</v>
      </c>
    </row>
    <row r="1853" spans="1:18" x14ac:dyDescent="0.15">
      <c r="A1853">
        <v>3366</v>
      </c>
      <c r="B1853">
        <v>2955</v>
      </c>
      <c r="C1853">
        <v>295504</v>
      </c>
      <c r="D1853" s="47" t="s">
        <v>6171</v>
      </c>
      <c r="E1853" t="s">
        <v>67</v>
      </c>
      <c r="F1853" t="s">
        <v>3589</v>
      </c>
      <c r="G1853" t="s">
        <v>3657</v>
      </c>
      <c r="H1853" t="s">
        <v>70</v>
      </c>
      <c r="I1853" t="s">
        <v>3590</v>
      </c>
      <c r="J1853" t="s">
        <v>3658</v>
      </c>
      <c r="L1853" t="str">
        <f t="shared" si="28"/>
        <v>岩手県和賀郡西和賀町槻沢２５地割～槻沢２８地割</v>
      </c>
      <c r="M1853">
        <v>0</v>
      </c>
      <c r="N1853">
        <v>0</v>
      </c>
      <c r="O1853">
        <v>0</v>
      </c>
      <c r="P1853">
        <v>0</v>
      </c>
      <c r="Q1853">
        <v>0</v>
      </c>
      <c r="R1853">
        <v>0</v>
      </c>
    </row>
    <row r="1854" spans="1:18" x14ac:dyDescent="0.15">
      <c r="A1854">
        <v>3366</v>
      </c>
      <c r="B1854">
        <v>2955</v>
      </c>
      <c r="C1854">
        <v>295502</v>
      </c>
      <c r="D1854" s="47" t="s">
        <v>6153</v>
      </c>
      <c r="E1854" t="s">
        <v>67</v>
      </c>
      <c r="F1854" t="s">
        <v>3589</v>
      </c>
      <c r="G1854" t="s">
        <v>3659</v>
      </c>
      <c r="H1854" t="s">
        <v>70</v>
      </c>
      <c r="I1854" t="s">
        <v>3590</v>
      </c>
      <c r="J1854" t="s">
        <v>3660</v>
      </c>
      <c r="L1854" t="str">
        <f t="shared" si="28"/>
        <v>岩手県和賀郡西和賀町寅沢１５地割</v>
      </c>
      <c r="M1854">
        <v>0</v>
      </c>
      <c r="N1854">
        <v>0</v>
      </c>
      <c r="O1854">
        <v>0</v>
      </c>
      <c r="P1854">
        <v>1</v>
      </c>
      <c r="Q1854">
        <v>0</v>
      </c>
      <c r="R1854">
        <v>0</v>
      </c>
    </row>
    <row r="1855" spans="1:18" x14ac:dyDescent="0.15">
      <c r="A1855">
        <v>3366</v>
      </c>
      <c r="B1855">
        <v>2955</v>
      </c>
      <c r="C1855">
        <v>295522</v>
      </c>
      <c r="D1855" s="47" t="s">
        <v>6170</v>
      </c>
      <c r="E1855" t="s">
        <v>67</v>
      </c>
      <c r="F1855" t="s">
        <v>3589</v>
      </c>
      <c r="G1855" t="s">
        <v>3661</v>
      </c>
      <c r="H1855" t="s">
        <v>70</v>
      </c>
      <c r="I1855" t="s">
        <v>3590</v>
      </c>
      <c r="J1855" t="s">
        <v>3662</v>
      </c>
      <c r="L1855" t="str">
        <f t="shared" si="28"/>
        <v>岩手県和賀郡西和賀町中村５８地割、中村５９地割</v>
      </c>
      <c r="M1855">
        <v>0</v>
      </c>
      <c r="N1855">
        <v>0</v>
      </c>
      <c r="O1855">
        <v>0</v>
      </c>
      <c r="P1855">
        <v>1</v>
      </c>
      <c r="Q1855">
        <v>0</v>
      </c>
      <c r="R1855">
        <v>0</v>
      </c>
    </row>
    <row r="1856" spans="1:18" x14ac:dyDescent="0.15">
      <c r="A1856">
        <v>3366</v>
      </c>
      <c r="B1856">
        <v>2955</v>
      </c>
      <c r="C1856">
        <v>295522</v>
      </c>
      <c r="D1856" s="47" t="s">
        <v>6170</v>
      </c>
      <c r="E1856" t="s">
        <v>67</v>
      </c>
      <c r="F1856" t="s">
        <v>3589</v>
      </c>
      <c r="G1856" t="s">
        <v>3663</v>
      </c>
      <c r="H1856" t="s">
        <v>70</v>
      </c>
      <c r="I1856" t="s">
        <v>3590</v>
      </c>
      <c r="J1856" t="s">
        <v>3664</v>
      </c>
      <c r="L1856" t="str">
        <f t="shared" si="28"/>
        <v>岩手県和賀郡西和賀町野々宿６０地割～野々宿６２地割</v>
      </c>
      <c r="M1856">
        <v>0</v>
      </c>
      <c r="N1856">
        <v>0</v>
      </c>
      <c r="O1856">
        <v>0</v>
      </c>
      <c r="P1856">
        <v>1</v>
      </c>
      <c r="Q1856">
        <v>0</v>
      </c>
      <c r="R1856">
        <v>0</v>
      </c>
    </row>
    <row r="1857" spans="1:18" x14ac:dyDescent="0.15">
      <c r="A1857">
        <v>3366</v>
      </c>
      <c r="B1857">
        <v>2955</v>
      </c>
      <c r="C1857">
        <v>295523</v>
      </c>
      <c r="D1857" s="47" t="s">
        <v>6149</v>
      </c>
      <c r="E1857" t="s">
        <v>67</v>
      </c>
      <c r="F1857" t="s">
        <v>3589</v>
      </c>
      <c r="G1857" t="s">
        <v>3665</v>
      </c>
      <c r="H1857" t="s">
        <v>70</v>
      </c>
      <c r="I1857" t="s">
        <v>3590</v>
      </c>
      <c r="J1857" t="s">
        <v>3666</v>
      </c>
      <c r="L1857" t="str">
        <f t="shared" si="28"/>
        <v>岩手県和賀郡西和賀町細内６８地割、細内６９地割</v>
      </c>
      <c r="M1857">
        <v>0</v>
      </c>
      <c r="N1857">
        <v>0</v>
      </c>
      <c r="O1857">
        <v>0</v>
      </c>
      <c r="P1857">
        <v>1</v>
      </c>
      <c r="Q1857">
        <v>0</v>
      </c>
      <c r="R1857">
        <v>0</v>
      </c>
    </row>
    <row r="1858" spans="1:18" x14ac:dyDescent="0.15">
      <c r="A1858">
        <v>3366</v>
      </c>
      <c r="B1858">
        <v>2955</v>
      </c>
      <c r="C1858">
        <v>295513</v>
      </c>
      <c r="D1858" s="47" t="s">
        <v>6152</v>
      </c>
      <c r="E1858" t="s">
        <v>67</v>
      </c>
      <c r="F1858" t="s">
        <v>3589</v>
      </c>
      <c r="G1858" t="s">
        <v>3667</v>
      </c>
      <c r="H1858" t="s">
        <v>70</v>
      </c>
      <c r="I1858" t="s">
        <v>3590</v>
      </c>
      <c r="J1858" t="s">
        <v>3668</v>
      </c>
      <c r="L1858" t="str">
        <f t="shared" si="28"/>
        <v>岩手県和賀郡西和賀町本内４６地割</v>
      </c>
      <c r="M1858">
        <v>0</v>
      </c>
      <c r="N1858">
        <v>0</v>
      </c>
      <c r="O1858">
        <v>0</v>
      </c>
      <c r="P1858">
        <v>1</v>
      </c>
      <c r="Q1858">
        <v>0</v>
      </c>
      <c r="R1858">
        <v>0</v>
      </c>
    </row>
    <row r="1859" spans="1:18" x14ac:dyDescent="0.15">
      <c r="A1859">
        <v>3366</v>
      </c>
      <c r="B1859">
        <v>2955</v>
      </c>
      <c r="C1859">
        <v>295503</v>
      </c>
      <c r="D1859" s="47" t="s">
        <v>6147</v>
      </c>
      <c r="E1859" t="s">
        <v>67</v>
      </c>
      <c r="F1859" t="s">
        <v>3589</v>
      </c>
      <c r="G1859" t="s">
        <v>3669</v>
      </c>
      <c r="H1859" t="s">
        <v>70</v>
      </c>
      <c r="I1859" t="s">
        <v>3590</v>
      </c>
      <c r="J1859" t="s">
        <v>3670</v>
      </c>
      <c r="L1859" t="str">
        <f t="shared" ref="L1859:L1922" si="29">H1859&amp;I1859&amp;J1859</f>
        <v>岩手県和賀郡西和賀町間木野２４地割</v>
      </c>
      <c r="M1859">
        <v>0</v>
      </c>
      <c r="N1859">
        <v>0</v>
      </c>
      <c r="O1859">
        <v>0</v>
      </c>
      <c r="P1859">
        <v>1</v>
      </c>
      <c r="Q1859">
        <v>0</v>
      </c>
      <c r="R1859">
        <v>0</v>
      </c>
    </row>
    <row r="1860" spans="1:18" x14ac:dyDescent="0.15">
      <c r="A1860">
        <v>3366</v>
      </c>
      <c r="B1860">
        <v>2955</v>
      </c>
      <c r="C1860">
        <v>295513</v>
      </c>
      <c r="D1860" s="47" t="s">
        <v>6152</v>
      </c>
      <c r="E1860" t="s">
        <v>67</v>
      </c>
      <c r="F1860" t="s">
        <v>3589</v>
      </c>
      <c r="G1860" t="s">
        <v>3671</v>
      </c>
      <c r="H1860" t="s">
        <v>70</v>
      </c>
      <c r="I1860" t="s">
        <v>3590</v>
      </c>
      <c r="J1860" t="s">
        <v>3672</v>
      </c>
      <c r="L1860" t="str">
        <f t="shared" si="29"/>
        <v>岩手県和賀郡西和賀町耳取４９地割</v>
      </c>
      <c r="M1860">
        <v>0</v>
      </c>
      <c r="N1860">
        <v>0</v>
      </c>
      <c r="O1860">
        <v>0</v>
      </c>
      <c r="P1860">
        <v>1</v>
      </c>
      <c r="Q1860">
        <v>0</v>
      </c>
      <c r="R1860">
        <v>0</v>
      </c>
    </row>
    <row r="1861" spans="1:18" x14ac:dyDescent="0.15">
      <c r="A1861">
        <v>3366</v>
      </c>
      <c r="B1861">
        <v>2955</v>
      </c>
      <c r="C1861">
        <v>295513</v>
      </c>
      <c r="D1861" s="47" t="s">
        <v>6152</v>
      </c>
      <c r="E1861" t="s">
        <v>67</v>
      </c>
      <c r="F1861" t="s">
        <v>3589</v>
      </c>
      <c r="G1861" t="s">
        <v>3673</v>
      </c>
      <c r="H1861" t="s">
        <v>70</v>
      </c>
      <c r="I1861" t="s">
        <v>3590</v>
      </c>
      <c r="J1861" t="s">
        <v>3674</v>
      </c>
      <c r="L1861" t="str">
        <f t="shared" si="29"/>
        <v>岩手県和賀郡西和賀町本屋敷４８地割</v>
      </c>
      <c r="M1861">
        <v>0</v>
      </c>
      <c r="N1861">
        <v>0</v>
      </c>
      <c r="O1861">
        <v>0</v>
      </c>
      <c r="P1861">
        <v>1</v>
      </c>
      <c r="Q1861">
        <v>0</v>
      </c>
      <c r="R1861">
        <v>0</v>
      </c>
    </row>
    <row r="1862" spans="1:18" x14ac:dyDescent="0.15">
      <c r="A1862">
        <v>3366</v>
      </c>
      <c r="B1862">
        <v>2955</v>
      </c>
      <c r="C1862">
        <v>295523</v>
      </c>
      <c r="D1862" s="47" t="s">
        <v>6149</v>
      </c>
      <c r="E1862" t="s">
        <v>67</v>
      </c>
      <c r="F1862" t="s">
        <v>3589</v>
      </c>
      <c r="G1862" t="s">
        <v>3675</v>
      </c>
      <c r="H1862" t="s">
        <v>70</v>
      </c>
      <c r="I1862" t="s">
        <v>3590</v>
      </c>
      <c r="J1862" t="s">
        <v>3676</v>
      </c>
      <c r="L1862" t="str">
        <f t="shared" si="29"/>
        <v>岩手県和賀郡西和賀町柳沢７０地割、柳沢７１地割</v>
      </c>
      <c r="M1862">
        <v>0</v>
      </c>
      <c r="N1862">
        <v>0</v>
      </c>
      <c r="O1862">
        <v>0</v>
      </c>
      <c r="P1862">
        <v>1</v>
      </c>
      <c r="Q1862">
        <v>0</v>
      </c>
      <c r="R1862">
        <v>0</v>
      </c>
    </row>
    <row r="1863" spans="1:18" x14ac:dyDescent="0.15">
      <c r="A1863">
        <v>3366</v>
      </c>
      <c r="B1863">
        <v>2955</v>
      </c>
      <c r="C1863">
        <v>295514</v>
      </c>
      <c r="D1863" s="47" t="s">
        <v>6172</v>
      </c>
      <c r="E1863" t="s">
        <v>67</v>
      </c>
      <c r="F1863" t="s">
        <v>3589</v>
      </c>
      <c r="G1863" t="s">
        <v>3677</v>
      </c>
      <c r="H1863" t="s">
        <v>70</v>
      </c>
      <c r="I1863" t="s">
        <v>3590</v>
      </c>
      <c r="J1863" t="s">
        <v>3678</v>
      </c>
      <c r="L1863" t="str">
        <f t="shared" si="29"/>
        <v>岩手県和賀郡西和賀町湯川５２地割、湯川５３地割</v>
      </c>
      <c r="M1863">
        <v>0</v>
      </c>
      <c r="N1863">
        <v>0</v>
      </c>
      <c r="O1863">
        <v>0</v>
      </c>
      <c r="P1863">
        <v>0</v>
      </c>
      <c r="Q1863">
        <v>0</v>
      </c>
      <c r="R1863">
        <v>0</v>
      </c>
    </row>
    <row r="1864" spans="1:18" x14ac:dyDescent="0.15">
      <c r="A1864">
        <v>3366</v>
      </c>
      <c r="B1864">
        <v>2955</v>
      </c>
      <c r="C1864">
        <v>295503</v>
      </c>
      <c r="D1864" s="47" t="s">
        <v>6147</v>
      </c>
      <c r="E1864" t="s">
        <v>67</v>
      </c>
      <c r="F1864" t="s">
        <v>3589</v>
      </c>
      <c r="G1864" t="s">
        <v>3679</v>
      </c>
      <c r="H1864" t="s">
        <v>70</v>
      </c>
      <c r="I1864" t="s">
        <v>3590</v>
      </c>
      <c r="J1864" t="s">
        <v>3680</v>
      </c>
      <c r="L1864" t="str">
        <f t="shared" si="29"/>
        <v>岩手県和賀郡西和賀町湯田１９地割～湯田２１地割</v>
      </c>
      <c r="M1864">
        <v>0</v>
      </c>
      <c r="N1864">
        <v>0</v>
      </c>
      <c r="O1864">
        <v>0</v>
      </c>
      <c r="P1864">
        <v>1</v>
      </c>
      <c r="Q1864">
        <v>0</v>
      </c>
      <c r="R1864">
        <v>0</v>
      </c>
    </row>
    <row r="1865" spans="1:18" x14ac:dyDescent="0.15">
      <c r="A1865">
        <v>3366</v>
      </c>
      <c r="B1865">
        <v>2955</v>
      </c>
      <c r="C1865">
        <v>295506</v>
      </c>
      <c r="D1865" s="47" t="s">
        <v>6173</v>
      </c>
      <c r="E1865" t="s">
        <v>67</v>
      </c>
      <c r="F1865" t="s">
        <v>3589</v>
      </c>
      <c r="G1865" t="s">
        <v>3681</v>
      </c>
      <c r="H1865" t="s">
        <v>70</v>
      </c>
      <c r="I1865" t="s">
        <v>3590</v>
      </c>
      <c r="J1865" t="s">
        <v>3682</v>
      </c>
      <c r="L1865" t="str">
        <f t="shared" si="29"/>
        <v>岩手県和賀郡西和賀町湯之沢３１地割～湯之沢３５地割</v>
      </c>
      <c r="M1865">
        <v>0</v>
      </c>
      <c r="N1865">
        <v>0</v>
      </c>
      <c r="O1865">
        <v>0</v>
      </c>
      <c r="P1865">
        <v>0</v>
      </c>
      <c r="Q1865">
        <v>0</v>
      </c>
      <c r="R1865">
        <v>0</v>
      </c>
    </row>
    <row r="1866" spans="1:18" x14ac:dyDescent="0.15">
      <c r="A1866">
        <v>3366</v>
      </c>
      <c r="B1866">
        <v>2955</v>
      </c>
      <c r="C1866">
        <v>295505</v>
      </c>
      <c r="D1866" s="47" t="s">
        <v>6174</v>
      </c>
      <c r="E1866" t="s">
        <v>67</v>
      </c>
      <c r="F1866" t="s">
        <v>3589</v>
      </c>
      <c r="G1866" t="s">
        <v>3683</v>
      </c>
      <c r="H1866" t="s">
        <v>70</v>
      </c>
      <c r="I1866" t="s">
        <v>3590</v>
      </c>
      <c r="J1866" t="s">
        <v>3684</v>
      </c>
      <c r="L1866" t="str">
        <f t="shared" si="29"/>
        <v>岩手県和賀郡西和賀町湯本２９地割、湯本３０地割</v>
      </c>
      <c r="M1866">
        <v>0</v>
      </c>
      <c r="N1866">
        <v>0</v>
      </c>
      <c r="O1866">
        <v>0</v>
      </c>
      <c r="P1866">
        <v>0</v>
      </c>
      <c r="Q1866">
        <v>0</v>
      </c>
      <c r="R1866">
        <v>0</v>
      </c>
    </row>
    <row r="1867" spans="1:18" x14ac:dyDescent="0.15">
      <c r="A1867">
        <v>3366</v>
      </c>
      <c r="B1867">
        <v>2955</v>
      </c>
      <c r="C1867">
        <v>295523</v>
      </c>
      <c r="D1867" s="47" t="s">
        <v>6149</v>
      </c>
      <c r="E1867" t="s">
        <v>67</v>
      </c>
      <c r="F1867" t="s">
        <v>3589</v>
      </c>
      <c r="G1867" t="s">
        <v>3685</v>
      </c>
      <c r="H1867" t="s">
        <v>70</v>
      </c>
      <c r="I1867" t="s">
        <v>3590</v>
      </c>
      <c r="J1867" t="s">
        <v>3686</v>
      </c>
      <c r="L1867" t="str">
        <f t="shared" si="29"/>
        <v>岩手県和賀郡西和賀町芦ケ沢７２地割</v>
      </c>
      <c r="M1867">
        <v>0</v>
      </c>
      <c r="N1867">
        <v>0</v>
      </c>
      <c r="O1867">
        <v>0</v>
      </c>
      <c r="P1867">
        <v>1</v>
      </c>
      <c r="Q1867">
        <v>0</v>
      </c>
      <c r="R1867">
        <v>0</v>
      </c>
    </row>
    <row r="1868" spans="1:18" x14ac:dyDescent="0.15">
      <c r="A1868">
        <v>3366</v>
      </c>
      <c r="B1868">
        <v>2955</v>
      </c>
      <c r="C1868">
        <v>295513</v>
      </c>
      <c r="D1868" s="47" t="s">
        <v>6152</v>
      </c>
      <c r="E1868" t="s">
        <v>67</v>
      </c>
      <c r="F1868" t="s">
        <v>3589</v>
      </c>
      <c r="G1868" t="s">
        <v>3687</v>
      </c>
      <c r="H1868" t="s">
        <v>70</v>
      </c>
      <c r="I1868" t="s">
        <v>3590</v>
      </c>
      <c r="J1868" t="s">
        <v>3688</v>
      </c>
      <c r="L1868" t="str">
        <f t="shared" si="29"/>
        <v>岩手県和賀郡西和賀町鷲之巣５０地割</v>
      </c>
      <c r="M1868">
        <v>0</v>
      </c>
      <c r="N1868">
        <v>0</v>
      </c>
      <c r="O1868">
        <v>0</v>
      </c>
      <c r="P1868">
        <v>1</v>
      </c>
      <c r="Q1868">
        <v>0</v>
      </c>
      <c r="R1868">
        <v>0</v>
      </c>
    </row>
    <row r="1869" spans="1:18" x14ac:dyDescent="0.15">
      <c r="A1869">
        <v>3381</v>
      </c>
      <c r="B1869">
        <v>2945</v>
      </c>
      <c r="C1869">
        <v>294500</v>
      </c>
      <c r="D1869" s="47" t="s">
        <v>6175</v>
      </c>
      <c r="E1869" t="s">
        <v>67</v>
      </c>
      <c r="F1869" t="s">
        <v>3689</v>
      </c>
      <c r="G1869" t="s">
        <v>69</v>
      </c>
      <c r="H1869" t="s">
        <v>70</v>
      </c>
      <c r="I1869" t="s">
        <v>3690</v>
      </c>
      <c r="L1869" t="str">
        <f t="shared" si="29"/>
        <v>岩手県胆沢郡金ケ崎町</v>
      </c>
      <c r="M1869">
        <v>0</v>
      </c>
      <c r="N1869">
        <v>0</v>
      </c>
      <c r="O1869">
        <v>0</v>
      </c>
      <c r="P1869">
        <v>0</v>
      </c>
      <c r="Q1869">
        <v>0</v>
      </c>
      <c r="R1869">
        <v>0</v>
      </c>
    </row>
    <row r="1870" spans="1:18" x14ac:dyDescent="0.15">
      <c r="A1870">
        <v>3381</v>
      </c>
      <c r="B1870">
        <v>2945</v>
      </c>
      <c r="C1870">
        <v>294505</v>
      </c>
      <c r="D1870" s="47" t="s">
        <v>6176</v>
      </c>
      <c r="E1870" t="s">
        <v>67</v>
      </c>
      <c r="F1870" t="s">
        <v>3689</v>
      </c>
      <c r="G1870" t="s">
        <v>3691</v>
      </c>
      <c r="H1870" t="s">
        <v>70</v>
      </c>
      <c r="I1870" t="s">
        <v>3690</v>
      </c>
      <c r="J1870" t="s">
        <v>3692</v>
      </c>
      <c r="L1870" t="str">
        <f t="shared" si="29"/>
        <v>岩手県胆沢郡金ケ崎町永栄</v>
      </c>
      <c r="M1870">
        <v>0</v>
      </c>
      <c r="N1870">
        <v>1</v>
      </c>
      <c r="O1870">
        <v>0</v>
      </c>
      <c r="P1870">
        <v>0</v>
      </c>
      <c r="Q1870">
        <v>0</v>
      </c>
      <c r="R1870">
        <v>0</v>
      </c>
    </row>
    <row r="1871" spans="1:18" x14ac:dyDescent="0.15">
      <c r="A1871">
        <v>3381</v>
      </c>
      <c r="B1871">
        <v>2945</v>
      </c>
      <c r="C1871">
        <v>294504</v>
      </c>
      <c r="D1871" s="47" t="s">
        <v>6177</v>
      </c>
      <c r="E1871" t="s">
        <v>67</v>
      </c>
      <c r="F1871" t="s">
        <v>3689</v>
      </c>
      <c r="G1871" t="s">
        <v>628</v>
      </c>
      <c r="H1871" t="s">
        <v>70</v>
      </c>
      <c r="I1871" t="s">
        <v>3690</v>
      </c>
      <c r="J1871" t="s">
        <v>3693</v>
      </c>
      <c r="L1871" t="str">
        <f t="shared" si="29"/>
        <v>岩手県胆沢郡金ケ崎町永沢</v>
      </c>
      <c r="M1871">
        <v>0</v>
      </c>
      <c r="N1871">
        <v>1</v>
      </c>
      <c r="O1871">
        <v>0</v>
      </c>
      <c r="P1871">
        <v>0</v>
      </c>
      <c r="Q1871">
        <v>0</v>
      </c>
      <c r="R1871">
        <v>0</v>
      </c>
    </row>
    <row r="1872" spans="1:18" x14ac:dyDescent="0.15">
      <c r="A1872">
        <v>3381</v>
      </c>
      <c r="B1872">
        <v>2945</v>
      </c>
      <c r="C1872">
        <v>294503</v>
      </c>
      <c r="D1872" s="47" t="s">
        <v>6178</v>
      </c>
      <c r="E1872" t="s">
        <v>67</v>
      </c>
      <c r="F1872" t="s">
        <v>3689</v>
      </c>
      <c r="G1872" t="s">
        <v>3406</v>
      </c>
      <c r="H1872" t="s">
        <v>70</v>
      </c>
      <c r="I1872" t="s">
        <v>3690</v>
      </c>
      <c r="J1872" t="s">
        <v>3407</v>
      </c>
      <c r="L1872" t="str">
        <f t="shared" si="29"/>
        <v>岩手県胆沢郡金ケ崎町西根</v>
      </c>
      <c r="M1872">
        <v>0</v>
      </c>
      <c r="N1872">
        <v>1</v>
      </c>
      <c r="O1872">
        <v>0</v>
      </c>
      <c r="P1872">
        <v>0</v>
      </c>
      <c r="Q1872">
        <v>0</v>
      </c>
      <c r="R1872">
        <v>0</v>
      </c>
    </row>
    <row r="1873" spans="1:18" x14ac:dyDescent="0.15">
      <c r="A1873">
        <v>3381</v>
      </c>
      <c r="B1873">
        <v>2945</v>
      </c>
      <c r="C1873">
        <v>294502</v>
      </c>
      <c r="D1873" s="47" t="s">
        <v>6179</v>
      </c>
      <c r="E1873" t="s">
        <v>67</v>
      </c>
      <c r="F1873" t="s">
        <v>3689</v>
      </c>
      <c r="G1873" t="s">
        <v>3694</v>
      </c>
      <c r="H1873" t="s">
        <v>70</v>
      </c>
      <c r="I1873" t="s">
        <v>3690</v>
      </c>
      <c r="J1873" t="s">
        <v>3695</v>
      </c>
      <c r="L1873" t="str">
        <f t="shared" si="29"/>
        <v>岩手県胆沢郡金ケ崎町三ケ尻</v>
      </c>
      <c r="M1873">
        <v>0</v>
      </c>
      <c r="N1873">
        <v>1</v>
      </c>
      <c r="O1873">
        <v>0</v>
      </c>
      <c r="P1873">
        <v>0</v>
      </c>
      <c r="Q1873">
        <v>0</v>
      </c>
      <c r="R1873">
        <v>0</v>
      </c>
    </row>
    <row r="1874" spans="1:18" x14ac:dyDescent="0.15">
      <c r="A1874">
        <v>3381</v>
      </c>
      <c r="B1874">
        <v>2945</v>
      </c>
      <c r="C1874">
        <v>294501</v>
      </c>
      <c r="D1874" s="47" t="s">
        <v>6180</v>
      </c>
      <c r="E1874" t="s">
        <v>67</v>
      </c>
      <c r="F1874" t="s">
        <v>3689</v>
      </c>
      <c r="G1874" t="s">
        <v>3696</v>
      </c>
      <c r="H1874" t="s">
        <v>70</v>
      </c>
      <c r="I1874" t="s">
        <v>3690</v>
      </c>
      <c r="J1874" t="s">
        <v>3697</v>
      </c>
      <c r="L1874" t="str">
        <f t="shared" si="29"/>
        <v>岩手県胆沢郡金ケ崎町六原</v>
      </c>
      <c r="M1874">
        <v>0</v>
      </c>
      <c r="N1874">
        <v>1</v>
      </c>
      <c r="O1874">
        <v>0</v>
      </c>
      <c r="P1874">
        <v>0</v>
      </c>
      <c r="Q1874">
        <v>0</v>
      </c>
      <c r="R1874">
        <v>0</v>
      </c>
    </row>
    <row r="1875" spans="1:18" x14ac:dyDescent="0.15">
      <c r="A1875">
        <v>3402</v>
      </c>
      <c r="B1875">
        <v>2941</v>
      </c>
      <c r="C1875">
        <v>294100</v>
      </c>
      <c r="D1875" s="47" t="s">
        <v>6181</v>
      </c>
      <c r="E1875" t="s">
        <v>67</v>
      </c>
      <c r="F1875" t="s">
        <v>3698</v>
      </c>
      <c r="G1875" t="s">
        <v>69</v>
      </c>
      <c r="H1875" t="s">
        <v>70</v>
      </c>
      <c r="I1875" t="s">
        <v>3699</v>
      </c>
      <c r="L1875" t="str">
        <f t="shared" si="29"/>
        <v>岩手県西磐井郡平泉町</v>
      </c>
      <c r="M1875">
        <v>0</v>
      </c>
      <c r="N1875">
        <v>0</v>
      </c>
      <c r="O1875">
        <v>0</v>
      </c>
      <c r="P1875">
        <v>0</v>
      </c>
      <c r="Q1875">
        <v>0</v>
      </c>
      <c r="R1875">
        <v>0</v>
      </c>
    </row>
    <row r="1876" spans="1:18" x14ac:dyDescent="0.15">
      <c r="A1876">
        <v>3402</v>
      </c>
      <c r="B1876">
        <v>2941</v>
      </c>
      <c r="C1876">
        <v>294101</v>
      </c>
      <c r="D1876" s="47" t="s">
        <v>6182</v>
      </c>
      <c r="E1876" t="s">
        <v>67</v>
      </c>
      <c r="F1876" t="s">
        <v>3698</v>
      </c>
      <c r="G1876" t="s">
        <v>3700</v>
      </c>
      <c r="H1876" t="s">
        <v>70</v>
      </c>
      <c r="I1876" t="s">
        <v>3699</v>
      </c>
      <c r="J1876" t="s">
        <v>3701</v>
      </c>
      <c r="L1876" t="str">
        <f t="shared" si="29"/>
        <v>岩手県西磐井郡平泉町長島</v>
      </c>
      <c r="M1876">
        <v>0</v>
      </c>
      <c r="N1876">
        <v>1</v>
      </c>
      <c r="O1876">
        <v>0</v>
      </c>
      <c r="P1876">
        <v>0</v>
      </c>
      <c r="Q1876">
        <v>0</v>
      </c>
      <c r="R1876">
        <v>0</v>
      </c>
    </row>
    <row r="1877" spans="1:18" x14ac:dyDescent="0.15">
      <c r="A1877">
        <v>3402</v>
      </c>
      <c r="B1877">
        <v>2941</v>
      </c>
      <c r="C1877">
        <v>294102</v>
      </c>
      <c r="D1877" s="47" t="s">
        <v>4432</v>
      </c>
      <c r="E1877" t="s">
        <v>67</v>
      </c>
      <c r="F1877" t="s">
        <v>3698</v>
      </c>
      <c r="G1877" t="s">
        <v>3702</v>
      </c>
      <c r="H1877" t="s">
        <v>70</v>
      </c>
      <c r="I1877" t="s">
        <v>3699</v>
      </c>
      <c r="J1877" t="s">
        <v>3703</v>
      </c>
      <c r="L1877" t="str">
        <f t="shared" si="29"/>
        <v>岩手県西磐井郡平泉町平泉</v>
      </c>
      <c r="M1877">
        <v>0</v>
      </c>
      <c r="N1877">
        <v>1</v>
      </c>
      <c r="O1877">
        <v>0</v>
      </c>
      <c r="P1877">
        <v>0</v>
      </c>
      <c r="Q1877">
        <v>0</v>
      </c>
      <c r="R1877">
        <v>0</v>
      </c>
    </row>
    <row r="1878" spans="1:18" x14ac:dyDescent="0.15">
      <c r="A1878">
        <v>3441</v>
      </c>
      <c r="B1878">
        <v>2923</v>
      </c>
      <c r="C1878">
        <v>292300</v>
      </c>
      <c r="D1878" s="47" t="s">
        <v>6183</v>
      </c>
      <c r="E1878" t="s">
        <v>67</v>
      </c>
      <c r="F1878" t="s">
        <v>3704</v>
      </c>
      <c r="G1878" t="s">
        <v>69</v>
      </c>
      <c r="H1878" t="s">
        <v>70</v>
      </c>
      <c r="I1878" t="s">
        <v>3705</v>
      </c>
      <c r="L1878" t="str">
        <f t="shared" si="29"/>
        <v>岩手県気仙郡住田町</v>
      </c>
      <c r="M1878">
        <v>0</v>
      </c>
      <c r="N1878">
        <v>0</v>
      </c>
      <c r="O1878">
        <v>0</v>
      </c>
      <c r="P1878">
        <v>0</v>
      </c>
      <c r="Q1878">
        <v>0</v>
      </c>
      <c r="R1878">
        <v>0</v>
      </c>
    </row>
    <row r="1879" spans="1:18" x14ac:dyDescent="0.15">
      <c r="A1879">
        <v>3441</v>
      </c>
      <c r="B1879">
        <v>2925</v>
      </c>
      <c r="C1879">
        <v>292501</v>
      </c>
      <c r="D1879" s="47" t="s">
        <v>6184</v>
      </c>
      <c r="E1879" t="s">
        <v>67</v>
      </c>
      <c r="F1879" t="s">
        <v>3704</v>
      </c>
      <c r="G1879" t="s">
        <v>3706</v>
      </c>
      <c r="H1879" t="s">
        <v>70</v>
      </c>
      <c r="I1879" t="s">
        <v>3705</v>
      </c>
      <c r="J1879" t="s">
        <v>3707</v>
      </c>
      <c r="L1879" t="str">
        <f t="shared" si="29"/>
        <v>岩手県気仙郡住田町上有住</v>
      </c>
      <c r="M1879">
        <v>0</v>
      </c>
      <c r="N1879">
        <v>1</v>
      </c>
      <c r="O1879">
        <v>0</v>
      </c>
      <c r="P1879">
        <v>0</v>
      </c>
      <c r="Q1879">
        <v>0</v>
      </c>
      <c r="R1879">
        <v>0</v>
      </c>
    </row>
    <row r="1880" spans="1:18" x14ac:dyDescent="0.15">
      <c r="A1880">
        <v>3441</v>
      </c>
      <c r="B1880">
        <v>2925</v>
      </c>
      <c r="C1880">
        <v>292502</v>
      </c>
      <c r="D1880" s="47" t="s">
        <v>6185</v>
      </c>
      <c r="E1880" t="s">
        <v>67</v>
      </c>
      <c r="F1880" t="s">
        <v>3704</v>
      </c>
      <c r="G1880" t="s">
        <v>3708</v>
      </c>
      <c r="H1880" t="s">
        <v>70</v>
      </c>
      <c r="I1880" t="s">
        <v>3705</v>
      </c>
      <c r="J1880" t="s">
        <v>3709</v>
      </c>
      <c r="L1880" t="str">
        <f t="shared" si="29"/>
        <v>岩手県気仙郡住田町下有住</v>
      </c>
      <c r="M1880">
        <v>0</v>
      </c>
      <c r="N1880">
        <v>1</v>
      </c>
      <c r="O1880">
        <v>0</v>
      </c>
      <c r="P1880">
        <v>0</v>
      </c>
      <c r="Q1880">
        <v>0</v>
      </c>
      <c r="R1880">
        <v>0</v>
      </c>
    </row>
    <row r="1881" spans="1:18" x14ac:dyDescent="0.15">
      <c r="A1881">
        <v>3441</v>
      </c>
      <c r="B1881">
        <v>2923</v>
      </c>
      <c r="C1881">
        <v>292311</v>
      </c>
      <c r="D1881" s="47" t="s">
        <v>6186</v>
      </c>
      <c r="E1881" t="s">
        <v>67</v>
      </c>
      <c r="F1881" t="s">
        <v>3704</v>
      </c>
      <c r="G1881" t="s">
        <v>3710</v>
      </c>
      <c r="H1881" t="s">
        <v>70</v>
      </c>
      <c r="I1881" t="s">
        <v>3705</v>
      </c>
      <c r="J1881" t="s">
        <v>3711</v>
      </c>
      <c r="L1881" t="str">
        <f t="shared" si="29"/>
        <v>岩手県気仙郡住田町世田米</v>
      </c>
      <c r="M1881">
        <v>0</v>
      </c>
      <c r="N1881">
        <v>1</v>
      </c>
      <c r="O1881">
        <v>0</v>
      </c>
      <c r="P1881">
        <v>0</v>
      </c>
      <c r="Q1881">
        <v>0</v>
      </c>
      <c r="R1881">
        <v>0</v>
      </c>
    </row>
    <row r="1882" spans="1:18" x14ac:dyDescent="0.15">
      <c r="A1882">
        <v>3461</v>
      </c>
      <c r="B1882">
        <v>2811</v>
      </c>
      <c r="C1882">
        <v>281100</v>
      </c>
      <c r="D1882" s="47" t="s">
        <v>6187</v>
      </c>
      <c r="E1882" t="s">
        <v>67</v>
      </c>
      <c r="F1882" t="s">
        <v>3712</v>
      </c>
      <c r="G1882" t="s">
        <v>69</v>
      </c>
      <c r="H1882" t="s">
        <v>70</v>
      </c>
      <c r="I1882" t="s">
        <v>3713</v>
      </c>
      <c r="L1882" t="str">
        <f t="shared" si="29"/>
        <v>岩手県上閉伊郡大槌町</v>
      </c>
      <c r="M1882">
        <v>0</v>
      </c>
      <c r="N1882">
        <v>0</v>
      </c>
      <c r="O1882">
        <v>0</v>
      </c>
      <c r="P1882">
        <v>0</v>
      </c>
      <c r="Q1882">
        <v>0</v>
      </c>
      <c r="R1882">
        <v>0</v>
      </c>
    </row>
    <row r="1883" spans="1:18" x14ac:dyDescent="0.15">
      <c r="A1883">
        <v>3461</v>
      </c>
      <c r="B1883">
        <v>2811</v>
      </c>
      <c r="C1883">
        <v>281102</v>
      </c>
      <c r="D1883" s="47" t="s">
        <v>6188</v>
      </c>
      <c r="E1883" t="s">
        <v>67</v>
      </c>
      <c r="F1883" t="s">
        <v>3712</v>
      </c>
      <c r="G1883" t="s">
        <v>3714</v>
      </c>
      <c r="H1883" t="s">
        <v>70</v>
      </c>
      <c r="I1883" t="s">
        <v>3713</v>
      </c>
      <c r="J1883" t="s">
        <v>3715</v>
      </c>
      <c r="L1883" t="str">
        <f t="shared" si="29"/>
        <v>岩手県上閉伊郡大槌町赤浜</v>
      </c>
      <c r="M1883">
        <v>0</v>
      </c>
      <c r="N1883">
        <v>0</v>
      </c>
      <c r="O1883">
        <v>1</v>
      </c>
      <c r="P1883">
        <v>0</v>
      </c>
      <c r="Q1883">
        <v>0</v>
      </c>
      <c r="R1883">
        <v>0</v>
      </c>
    </row>
    <row r="1884" spans="1:18" x14ac:dyDescent="0.15">
      <c r="A1884">
        <v>3461</v>
      </c>
      <c r="B1884">
        <v>2811</v>
      </c>
      <c r="C1884">
        <v>281105</v>
      </c>
      <c r="D1884" s="47" t="s">
        <v>6189</v>
      </c>
      <c r="E1884" t="s">
        <v>67</v>
      </c>
      <c r="F1884" t="s">
        <v>3712</v>
      </c>
      <c r="G1884" t="s">
        <v>3716</v>
      </c>
      <c r="H1884" t="s">
        <v>70</v>
      </c>
      <c r="I1884" t="s">
        <v>3713</v>
      </c>
      <c r="J1884" t="s">
        <v>3717</v>
      </c>
      <c r="L1884" t="str">
        <f t="shared" si="29"/>
        <v>岩手県上閉伊郡大槌町安渡</v>
      </c>
      <c r="M1884">
        <v>0</v>
      </c>
      <c r="N1884">
        <v>0</v>
      </c>
      <c r="O1884">
        <v>1</v>
      </c>
      <c r="P1884">
        <v>0</v>
      </c>
      <c r="Q1884">
        <v>0</v>
      </c>
      <c r="R1884">
        <v>0</v>
      </c>
    </row>
    <row r="1885" spans="1:18" x14ac:dyDescent="0.15">
      <c r="A1885">
        <v>3461</v>
      </c>
      <c r="B1885">
        <v>2811</v>
      </c>
      <c r="C1885">
        <v>281131</v>
      </c>
      <c r="D1885" s="47" t="s">
        <v>6190</v>
      </c>
      <c r="E1885" t="s">
        <v>67</v>
      </c>
      <c r="F1885" t="s">
        <v>3712</v>
      </c>
      <c r="G1885" t="s">
        <v>3718</v>
      </c>
      <c r="H1885" t="s">
        <v>70</v>
      </c>
      <c r="I1885" t="s">
        <v>3713</v>
      </c>
      <c r="J1885" t="s">
        <v>3719</v>
      </c>
      <c r="L1885" t="str">
        <f t="shared" si="29"/>
        <v>岩手県上閉伊郡大槌町大槌</v>
      </c>
      <c r="M1885">
        <v>0</v>
      </c>
      <c r="N1885">
        <v>1</v>
      </c>
      <c r="O1885">
        <v>0</v>
      </c>
      <c r="P1885">
        <v>0</v>
      </c>
      <c r="Q1885">
        <v>0</v>
      </c>
      <c r="R1885">
        <v>0</v>
      </c>
    </row>
    <row r="1886" spans="1:18" x14ac:dyDescent="0.15">
      <c r="A1886">
        <v>3461</v>
      </c>
      <c r="B1886">
        <v>2811</v>
      </c>
      <c r="C1886">
        <v>281112</v>
      </c>
      <c r="D1886" s="47" t="s">
        <v>6191</v>
      </c>
      <c r="E1886" t="s">
        <v>67</v>
      </c>
      <c r="F1886" t="s">
        <v>3712</v>
      </c>
      <c r="G1886" t="s">
        <v>1358</v>
      </c>
      <c r="H1886" t="s">
        <v>70</v>
      </c>
      <c r="I1886" t="s">
        <v>3713</v>
      </c>
      <c r="J1886" t="s">
        <v>1359</v>
      </c>
      <c r="L1886" t="str">
        <f t="shared" si="29"/>
        <v>岩手県上閉伊郡大槌町大町</v>
      </c>
      <c r="M1886">
        <v>0</v>
      </c>
      <c r="N1886">
        <v>0</v>
      </c>
      <c r="O1886">
        <v>0</v>
      </c>
      <c r="P1886">
        <v>0</v>
      </c>
      <c r="Q1886">
        <v>0</v>
      </c>
      <c r="R1886">
        <v>0</v>
      </c>
    </row>
    <row r="1887" spans="1:18" x14ac:dyDescent="0.15">
      <c r="A1887">
        <v>3461</v>
      </c>
      <c r="B1887">
        <v>2811</v>
      </c>
      <c r="C1887">
        <v>281132</v>
      </c>
      <c r="D1887" s="47" t="s">
        <v>6192</v>
      </c>
      <c r="E1887" t="s">
        <v>67</v>
      </c>
      <c r="F1887" t="s">
        <v>3712</v>
      </c>
      <c r="G1887" t="s">
        <v>3720</v>
      </c>
      <c r="H1887" t="s">
        <v>70</v>
      </c>
      <c r="I1887" t="s">
        <v>3713</v>
      </c>
      <c r="J1887" t="s">
        <v>3721</v>
      </c>
      <c r="L1887" t="str">
        <f t="shared" si="29"/>
        <v>岩手県上閉伊郡大槌町大ケ口</v>
      </c>
      <c r="M1887">
        <v>0</v>
      </c>
      <c r="N1887">
        <v>0</v>
      </c>
      <c r="O1887">
        <v>1</v>
      </c>
      <c r="P1887">
        <v>0</v>
      </c>
      <c r="Q1887">
        <v>0</v>
      </c>
      <c r="R1887">
        <v>0</v>
      </c>
    </row>
    <row r="1888" spans="1:18" x14ac:dyDescent="0.15">
      <c r="A1888">
        <v>3461</v>
      </c>
      <c r="B1888">
        <v>2811</v>
      </c>
      <c r="C1888">
        <v>281133</v>
      </c>
      <c r="D1888" s="47" t="s">
        <v>6193</v>
      </c>
      <c r="E1888" t="s">
        <v>67</v>
      </c>
      <c r="F1888" t="s">
        <v>3712</v>
      </c>
      <c r="G1888" t="s">
        <v>3722</v>
      </c>
      <c r="H1888" t="s">
        <v>70</v>
      </c>
      <c r="I1888" t="s">
        <v>3713</v>
      </c>
      <c r="J1888" t="s">
        <v>3723</v>
      </c>
      <c r="L1888" t="str">
        <f t="shared" si="29"/>
        <v>岩手県上閉伊郡大槌町金沢</v>
      </c>
      <c r="M1888">
        <v>0</v>
      </c>
      <c r="N1888">
        <v>1</v>
      </c>
      <c r="O1888">
        <v>0</v>
      </c>
      <c r="P1888">
        <v>0</v>
      </c>
      <c r="Q1888">
        <v>0</v>
      </c>
      <c r="R1888">
        <v>0</v>
      </c>
    </row>
    <row r="1889" spans="1:18" x14ac:dyDescent="0.15">
      <c r="A1889">
        <v>3461</v>
      </c>
      <c r="B1889">
        <v>2811</v>
      </c>
      <c r="C1889">
        <v>281115</v>
      </c>
      <c r="D1889" s="47" t="s">
        <v>6194</v>
      </c>
      <c r="E1889" t="s">
        <v>67</v>
      </c>
      <c r="F1889" t="s">
        <v>3712</v>
      </c>
      <c r="G1889" t="s">
        <v>818</v>
      </c>
      <c r="H1889" t="s">
        <v>70</v>
      </c>
      <c r="I1889" t="s">
        <v>3713</v>
      </c>
      <c r="J1889" t="s">
        <v>819</v>
      </c>
      <c r="L1889" t="str">
        <f t="shared" si="29"/>
        <v>岩手県上閉伊郡大槌町上町</v>
      </c>
      <c r="M1889">
        <v>0</v>
      </c>
      <c r="N1889">
        <v>0</v>
      </c>
      <c r="O1889">
        <v>0</v>
      </c>
      <c r="P1889">
        <v>0</v>
      </c>
      <c r="Q1889">
        <v>0</v>
      </c>
      <c r="R1889">
        <v>0</v>
      </c>
    </row>
    <row r="1890" spans="1:18" x14ac:dyDescent="0.15">
      <c r="A1890">
        <v>3461</v>
      </c>
      <c r="B1890">
        <v>2811</v>
      </c>
      <c r="C1890">
        <v>281101</v>
      </c>
      <c r="D1890" s="47" t="s">
        <v>6195</v>
      </c>
      <c r="E1890" t="s">
        <v>67</v>
      </c>
      <c r="F1890" t="s">
        <v>3712</v>
      </c>
      <c r="G1890" t="s">
        <v>3724</v>
      </c>
      <c r="H1890" t="s">
        <v>70</v>
      </c>
      <c r="I1890" t="s">
        <v>3713</v>
      </c>
      <c r="J1890" t="s">
        <v>3725</v>
      </c>
      <c r="L1890" t="str">
        <f t="shared" si="29"/>
        <v>岩手県上閉伊郡大槌町吉里吉里</v>
      </c>
      <c r="M1890">
        <v>0</v>
      </c>
      <c r="N1890">
        <v>1</v>
      </c>
      <c r="O1890">
        <v>1</v>
      </c>
      <c r="P1890">
        <v>0</v>
      </c>
      <c r="Q1890">
        <v>0</v>
      </c>
      <c r="R1890">
        <v>0</v>
      </c>
    </row>
    <row r="1891" spans="1:18" x14ac:dyDescent="0.15">
      <c r="A1891">
        <v>3461</v>
      </c>
      <c r="B1891">
        <v>2811</v>
      </c>
      <c r="C1891">
        <v>281121</v>
      </c>
      <c r="D1891" s="47" t="s">
        <v>6196</v>
      </c>
      <c r="E1891" t="s">
        <v>67</v>
      </c>
      <c r="F1891" t="s">
        <v>3712</v>
      </c>
      <c r="G1891" t="s">
        <v>3726</v>
      </c>
      <c r="H1891" t="s">
        <v>70</v>
      </c>
      <c r="I1891" t="s">
        <v>3713</v>
      </c>
      <c r="J1891" t="s">
        <v>3727</v>
      </c>
      <c r="L1891" t="str">
        <f t="shared" si="29"/>
        <v>岩手県上閉伊郡大槌町小鎚</v>
      </c>
      <c r="M1891">
        <v>0</v>
      </c>
      <c r="N1891">
        <v>1</v>
      </c>
      <c r="O1891">
        <v>0</v>
      </c>
      <c r="P1891">
        <v>0</v>
      </c>
      <c r="Q1891">
        <v>0</v>
      </c>
      <c r="R1891">
        <v>0</v>
      </c>
    </row>
    <row r="1892" spans="1:18" x14ac:dyDescent="0.15">
      <c r="A1892">
        <v>3461</v>
      </c>
      <c r="B1892">
        <v>2811</v>
      </c>
      <c r="C1892">
        <v>281114</v>
      </c>
      <c r="D1892" s="47" t="s">
        <v>6197</v>
      </c>
      <c r="E1892" t="s">
        <v>67</v>
      </c>
      <c r="F1892" t="s">
        <v>3712</v>
      </c>
      <c r="G1892" t="s">
        <v>460</v>
      </c>
      <c r="H1892" t="s">
        <v>70</v>
      </c>
      <c r="I1892" t="s">
        <v>3713</v>
      </c>
      <c r="J1892" t="s">
        <v>461</v>
      </c>
      <c r="L1892" t="str">
        <f t="shared" si="29"/>
        <v>岩手県上閉伊郡大槌町栄町</v>
      </c>
      <c r="M1892">
        <v>0</v>
      </c>
      <c r="N1892">
        <v>0</v>
      </c>
      <c r="O1892">
        <v>0</v>
      </c>
      <c r="P1892">
        <v>0</v>
      </c>
      <c r="Q1892">
        <v>0</v>
      </c>
      <c r="R1892">
        <v>0</v>
      </c>
    </row>
    <row r="1893" spans="1:18" x14ac:dyDescent="0.15">
      <c r="A1893">
        <v>3461</v>
      </c>
      <c r="B1893">
        <v>2811</v>
      </c>
      <c r="C1893">
        <v>281122</v>
      </c>
      <c r="D1893" s="47" t="s">
        <v>6198</v>
      </c>
      <c r="E1893" t="s">
        <v>67</v>
      </c>
      <c r="F1893" t="s">
        <v>3712</v>
      </c>
      <c r="G1893" t="s">
        <v>844</v>
      </c>
      <c r="H1893" t="s">
        <v>70</v>
      </c>
      <c r="I1893" t="s">
        <v>3713</v>
      </c>
      <c r="J1893" t="s">
        <v>845</v>
      </c>
      <c r="L1893" t="str">
        <f t="shared" si="29"/>
        <v>岩手県上閉伊郡大槌町桜木町</v>
      </c>
      <c r="M1893">
        <v>0</v>
      </c>
      <c r="N1893">
        <v>0</v>
      </c>
      <c r="O1893">
        <v>0</v>
      </c>
      <c r="P1893">
        <v>0</v>
      </c>
      <c r="Q1893">
        <v>0</v>
      </c>
      <c r="R1893">
        <v>0</v>
      </c>
    </row>
    <row r="1894" spans="1:18" x14ac:dyDescent="0.15">
      <c r="A1894">
        <v>3461</v>
      </c>
      <c r="B1894">
        <v>2811</v>
      </c>
      <c r="C1894">
        <v>281111</v>
      </c>
      <c r="D1894" s="47" t="s">
        <v>6199</v>
      </c>
      <c r="E1894" t="s">
        <v>67</v>
      </c>
      <c r="F1894" t="s">
        <v>3712</v>
      </c>
      <c r="G1894" t="s">
        <v>3728</v>
      </c>
      <c r="H1894" t="s">
        <v>70</v>
      </c>
      <c r="I1894" t="s">
        <v>3713</v>
      </c>
      <c r="J1894" t="s">
        <v>404</v>
      </c>
      <c r="L1894" t="str">
        <f t="shared" si="29"/>
        <v>岩手県上閉伊郡大槌町新町</v>
      </c>
      <c r="M1894">
        <v>0</v>
      </c>
      <c r="N1894">
        <v>0</v>
      </c>
      <c r="O1894">
        <v>0</v>
      </c>
      <c r="P1894">
        <v>0</v>
      </c>
      <c r="Q1894">
        <v>0</v>
      </c>
      <c r="R1894">
        <v>0</v>
      </c>
    </row>
    <row r="1895" spans="1:18" x14ac:dyDescent="0.15">
      <c r="A1895">
        <v>3461</v>
      </c>
      <c r="B1895">
        <v>2811</v>
      </c>
      <c r="C1895">
        <v>281104</v>
      </c>
      <c r="D1895" s="47" t="s">
        <v>6200</v>
      </c>
      <c r="E1895" t="s">
        <v>67</v>
      </c>
      <c r="F1895" t="s">
        <v>3712</v>
      </c>
      <c r="G1895" t="s">
        <v>3729</v>
      </c>
      <c r="H1895" t="s">
        <v>70</v>
      </c>
      <c r="I1895" t="s">
        <v>3713</v>
      </c>
      <c r="J1895" t="s">
        <v>3730</v>
      </c>
      <c r="L1895" t="str">
        <f t="shared" si="29"/>
        <v>岩手県上閉伊郡大槌町新港町</v>
      </c>
      <c r="M1895">
        <v>0</v>
      </c>
      <c r="N1895">
        <v>0</v>
      </c>
      <c r="O1895">
        <v>0</v>
      </c>
      <c r="P1895">
        <v>0</v>
      </c>
      <c r="Q1895">
        <v>0</v>
      </c>
      <c r="R1895">
        <v>0</v>
      </c>
    </row>
    <row r="1896" spans="1:18" x14ac:dyDescent="0.15">
      <c r="A1896">
        <v>3461</v>
      </c>
      <c r="B1896">
        <v>2811</v>
      </c>
      <c r="C1896">
        <v>281117</v>
      </c>
      <c r="D1896" s="47" t="s">
        <v>6201</v>
      </c>
      <c r="E1896" t="s">
        <v>67</v>
      </c>
      <c r="F1896" t="s">
        <v>3712</v>
      </c>
      <c r="G1896" t="s">
        <v>476</v>
      </c>
      <c r="H1896" t="s">
        <v>70</v>
      </c>
      <c r="I1896" t="s">
        <v>3713</v>
      </c>
      <c r="J1896" t="s">
        <v>477</v>
      </c>
      <c r="L1896" t="str">
        <f t="shared" si="29"/>
        <v>岩手県上閉伊郡大槌町末広町</v>
      </c>
      <c r="M1896">
        <v>0</v>
      </c>
      <c r="N1896">
        <v>0</v>
      </c>
      <c r="O1896">
        <v>0</v>
      </c>
      <c r="P1896">
        <v>0</v>
      </c>
      <c r="Q1896">
        <v>0</v>
      </c>
      <c r="R1896">
        <v>0</v>
      </c>
    </row>
    <row r="1897" spans="1:18" x14ac:dyDescent="0.15">
      <c r="A1897">
        <v>3461</v>
      </c>
      <c r="B1897">
        <v>2811</v>
      </c>
      <c r="C1897">
        <v>281113</v>
      </c>
      <c r="D1897" s="47" t="s">
        <v>6202</v>
      </c>
      <c r="E1897" t="s">
        <v>67</v>
      </c>
      <c r="F1897" t="s">
        <v>3712</v>
      </c>
      <c r="G1897" t="s">
        <v>3731</v>
      </c>
      <c r="H1897" t="s">
        <v>70</v>
      </c>
      <c r="I1897" t="s">
        <v>3713</v>
      </c>
      <c r="J1897" t="s">
        <v>3732</v>
      </c>
      <c r="L1897" t="str">
        <f t="shared" si="29"/>
        <v>岩手県上閉伊郡大槌町須賀町</v>
      </c>
      <c r="M1897">
        <v>0</v>
      </c>
      <c r="N1897">
        <v>0</v>
      </c>
      <c r="O1897">
        <v>0</v>
      </c>
      <c r="P1897">
        <v>0</v>
      </c>
      <c r="Q1897">
        <v>0</v>
      </c>
      <c r="R1897">
        <v>0</v>
      </c>
    </row>
    <row r="1898" spans="1:18" x14ac:dyDescent="0.15">
      <c r="A1898">
        <v>3461</v>
      </c>
      <c r="B1898">
        <v>2811</v>
      </c>
      <c r="C1898">
        <v>281116</v>
      </c>
      <c r="D1898" s="47" t="s">
        <v>6203</v>
      </c>
      <c r="E1898" t="s">
        <v>67</v>
      </c>
      <c r="F1898" t="s">
        <v>3712</v>
      </c>
      <c r="G1898" t="s">
        <v>1227</v>
      </c>
      <c r="H1898" t="s">
        <v>70</v>
      </c>
      <c r="I1898" t="s">
        <v>3713</v>
      </c>
      <c r="J1898" t="s">
        <v>688</v>
      </c>
      <c r="L1898" t="str">
        <f t="shared" si="29"/>
        <v>岩手県上閉伊郡大槌町本町</v>
      </c>
      <c r="M1898">
        <v>0</v>
      </c>
      <c r="N1898">
        <v>0</v>
      </c>
      <c r="O1898">
        <v>0</v>
      </c>
      <c r="P1898">
        <v>0</v>
      </c>
      <c r="Q1898">
        <v>0</v>
      </c>
      <c r="R1898">
        <v>0</v>
      </c>
    </row>
    <row r="1899" spans="1:18" x14ac:dyDescent="0.15">
      <c r="A1899">
        <v>3461</v>
      </c>
      <c r="B1899">
        <v>2811</v>
      </c>
      <c r="C1899">
        <v>281103</v>
      </c>
      <c r="D1899" s="47" t="s">
        <v>6204</v>
      </c>
      <c r="E1899" t="s">
        <v>67</v>
      </c>
      <c r="F1899" t="s">
        <v>3712</v>
      </c>
      <c r="G1899" t="s">
        <v>675</v>
      </c>
      <c r="H1899" t="s">
        <v>70</v>
      </c>
      <c r="I1899" t="s">
        <v>3713</v>
      </c>
      <c r="J1899" t="s">
        <v>676</v>
      </c>
      <c r="L1899" t="str">
        <f t="shared" si="29"/>
        <v>岩手県上閉伊郡大槌町港町</v>
      </c>
      <c r="M1899">
        <v>0</v>
      </c>
      <c r="N1899">
        <v>0</v>
      </c>
      <c r="O1899">
        <v>0</v>
      </c>
      <c r="P1899">
        <v>0</v>
      </c>
      <c r="Q1899">
        <v>0</v>
      </c>
      <c r="R1899">
        <v>0</v>
      </c>
    </row>
    <row r="1900" spans="1:18" x14ac:dyDescent="0.15">
      <c r="A1900">
        <v>3482</v>
      </c>
      <c r="B1900">
        <v>2813</v>
      </c>
      <c r="C1900">
        <v>281300</v>
      </c>
      <c r="D1900" s="47" t="s">
        <v>6205</v>
      </c>
      <c r="E1900" t="s">
        <v>67</v>
      </c>
      <c r="F1900" t="s">
        <v>3733</v>
      </c>
      <c r="G1900" t="s">
        <v>69</v>
      </c>
      <c r="H1900" t="s">
        <v>70</v>
      </c>
      <c r="I1900" t="s">
        <v>3734</v>
      </c>
      <c r="L1900" t="str">
        <f t="shared" si="29"/>
        <v>岩手県下閉伊郡山田町</v>
      </c>
      <c r="M1900">
        <v>0</v>
      </c>
      <c r="N1900">
        <v>0</v>
      </c>
      <c r="O1900">
        <v>0</v>
      </c>
      <c r="P1900">
        <v>0</v>
      </c>
      <c r="Q1900">
        <v>0</v>
      </c>
      <c r="R1900">
        <v>0</v>
      </c>
    </row>
    <row r="1901" spans="1:18" x14ac:dyDescent="0.15">
      <c r="A1901">
        <v>3482</v>
      </c>
      <c r="B1901">
        <v>2813</v>
      </c>
      <c r="C1901">
        <v>281303</v>
      </c>
      <c r="D1901" s="47" t="s">
        <v>6206</v>
      </c>
      <c r="E1901" t="s">
        <v>67</v>
      </c>
      <c r="F1901" t="s">
        <v>3733</v>
      </c>
      <c r="G1901" t="s">
        <v>3735</v>
      </c>
      <c r="H1901" t="s">
        <v>70</v>
      </c>
      <c r="I1901" t="s">
        <v>3734</v>
      </c>
      <c r="J1901" t="s">
        <v>3736</v>
      </c>
      <c r="L1901" t="str">
        <f t="shared" si="29"/>
        <v>岩手県下閉伊郡山田町荒川</v>
      </c>
      <c r="M1901">
        <v>0</v>
      </c>
      <c r="N1901">
        <v>1</v>
      </c>
      <c r="O1901">
        <v>0</v>
      </c>
      <c r="P1901">
        <v>0</v>
      </c>
      <c r="Q1901">
        <v>0</v>
      </c>
      <c r="R1901">
        <v>0</v>
      </c>
    </row>
    <row r="1902" spans="1:18" x14ac:dyDescent="0.15">
      <c r="A1902">
        <v>3482</v>
      </c>
      <c r="B1902">
        <v>2813</v>
      </c>
      <c r="C1902">
        <v>281352</v>
      </c>
      <c r="D1902" s="47" t="s">
        <v>6207</v>
      </c>
      <c r="E1902" t="s">
        <v>67</v>
      </c>
      <c r="F1902" t="s">
        <v>3733</v>
      </c>
      <c r="G1902" t="s">
        <v>3737</v>
      </c>
      <c r="H1902" t="s">
        <v>70</v>
      </c>
      <c r="I1902" t="s">
        <v>3734</v>
      </c>
      <c r="J1902" t="s">
        <v>3738</v>
      </c>
      <c r="L1902" t="str">
        <f t="shared" si="29"/>
        <v>岩手県下閉伊郡山田町飯岡</v>
      </c>
      <c r="M1902">
        <v>0</v>
      </c>
      <c r="N1902">
        <v>1</v>
      </c>
      <c r="O1902">
        <v>0</v>
      </c>
      <c r="P1902">
        <v>0</v>
      </c>
      <c r="Q1902">
        <v>0</v>
      </c>
      <c r="R1902">
        <v>0</v>
      </c>
    </row>
    <row r="1903" spans="1:18" x14ac:dyDescent="0.15">
      <c r="A1903">
        <v>3482</v>
      </c>
      <c r="B1903">
        <v>2813</v>
      </c>
      <c r="C1903">
        <v>281301</v>
      </c>
      <c r="D1903" s="47" t="s">
        <v>6208</v>
      </c>
      <c r="E1903" t="s">
        <v>67</v>
      </c>
      <c r="F1903" t="s">
        <v>3733</v>
      </c>
      <c r="G1903" t="s">
        <v>3739</v>
      </c>
      <c r="H1903" t="s">
        <v>70</v>
      </c>
      <c r="I1903" t="s">
        <v>3734</v>
      </c>
      <c r="J1903" t="s">
        <v>3740</v>
      </c>
      <c r="L1903" t="str">
        <f t="shared" si="29"/>
        <v>岩手県下閉伊郡山田町石峠</v>
      </c>
      <c r="M1903">
        <v>0</v>
      </c>
      <c r="N1903">
        <v>1</v>
      </c>
      <c r="O1903">
        <v>0</v>
      </c>
      <c r="P1903">
        <v>0</v>
      </c>
      <c r="Q1903">
        <v>0</v>
      </c>
      <c r="R1903">
        <v>0</v>
      </c>
    </row>
    <row r="1904" spans="1:18" x14ac:dyDescent="0.15">
      <c r="A1904">
        <v>3482</v>
      </c>
      <c r="B1904">
        <v>2813</v>
      </c>
      <c r="C1904">
        <v>281311</v>
      </c>
      <c r="D1904" s="47" t="s">
        <v>6209</v>
      </c>
      <c r="E1904" t="s">
        <v>67</v>
      </c>
      <c r="F1904" t="s">
        <v>3733</v>
      </c>
      <c r="G1904" t="s">
        <v>1178</v>
      </c>
      <c r="H1904" t="s">
        <v>70</v>
      </c>
      <c r="I1904" t="s">
        <v>3734</v>
      </c>
      <c r="J1904" t="s">
        <v>1179</v>
      </c>
      <c r="L1904" t="str">
        <f t="shared" si="29"/>
        <v>岩手県下閉伊郡山田町大沢</v>
      </c>
      <c r="M1904">
        <v>0</v>
      </c>
      <c r="N1904">
        <v>1</v>
      </c>
      <c r="O1904">
        <v>0</v>
      </c>
      <c r="P1904">
        <v>0</v>
      </c>
      <c r="Q1904">
        <v>0</v>
      </c>
      <c r="R1904">
        <v>0</v>
      </c>
    </row>
    <row r="1905" spans="1:18" x14ac:dyDescent="0.15">
      <c r="A1905">
        <v>3482</v>
      </c>
      <c r="B1905">
        <v>2813</v>
      </c>
      <c r="C1905">
        <v>281361</v>
      </c>
      <c r="D1905" s="47" t="s">
        <v>6210</v>
      </c>
      <c r="E1905" t="s">
        <v>67</v>
      </c>
      <c r="F1905" t="s">
        <v>3733</v>
      </c>
      <c r="G1905" t="s">
        <v>3741</v>
      </c>
      <c r="H1905" t="s">
        <v>70</v>
      </c>
      <c r="I1905" t="s">
        <v>3734</v>
      </c>
      <c r="J1905" t="s">
        <v>3742</v>
      </c>
      <c r="L1905" t="str">
        <f t="shared" si="29"/>
        <v>岩手県下閉伊郡山田町織笠</v>
      </c>
      <c r="M1905">
        <v>0</v>
      </c>
      <c r="N1905">
        <v>1</v>
      </c>
      <c r="O1905">
        <v>0</v>
      </c>
      <c r="P1905">
        <v>0</v>
      </c>
      <c r="Q1905">
        <v>0</v>
      </c>
      <c r="R1905">
        <v>0</v>
      </c>
    </row>
    <row r="1906" spans="1:18" x14ac:dyDescent="0.15">
      <c r="A1906">
        <v>3482</v>
      </c>
      <c r="B1906">
        <v>2813</v>
      </c>
      <c r="C1906">
        <v>281342</v>
      </c>
      <c r="D1906" s="47" t="s">
        <v>6211</v>
      </c>
      <c r="E1906" t="s">
        <v>67</v>
      </c>
      <c r="F1906" t="s">
        <v>3733</v>
      </c>
      <c r="G1906" t="s">
        <v>3743</v>
      </c>
      <c r="H1906" t="s">
        <v>70</v>
      </c>
      <c r="I1906" t="s">
        <v>3734</v>
      </c>
      <c r="J1906" t="s">
        <v>3744</v>
      </c>
      <c r="L1906" t="str">
        <f t="shared" si="29"/>
        <v>岩手県下閉伊郡山田町川向町</v>
      </c>
      <c r="M1906">
        <v>0</v>
      </c>
      <c r="N1906">
        <v>0</v>
      </c>
      <c r="O1906">
        <v>0</v>
      </c>
      <c r="P1906">
        <v>0</v>
      </c>
      <c r="Q1906">
        <v>0</v>
      </c>
      <c r="R1906">
        <v>0</v>
      </c>
    </row>
    <row r="1907" spans="1:18" x14ac:dyDescent="0.15">
      <c r="A1907">
        <v>3482</v>
      </c>
      <c r="B1907">
        <v>2813</v>
      </c>
      <c r="C1907">
        <v>281331</v>
      </c>
      <c r="D1907" s="47" t="s">
        <v>6212</v>
      </c>
      <c r="E1907" t="s">
        <v>67</v>
      </c>
      <c r="F1907" t="s">
        <v>3733</v>
      </c>
      <c r="G1907" t="s">
        <v>3745</v>
      </c>
      <c r="H1907" t="s">
        <v>70</v>
      </c>
      <c r="I1907" t="s">
        <v>3734</v>
      </c>
      <c r="J1907" t="s">
        <v>3746</v>
      </c>
      <c r="L1907" t="str">
        <f t="shared" si="29"/>
        <v>岩手県下閉伊郡山田町北浜町</v>
      </c>
      <c r="M1907">
        <v>0</v>
      </c>
      <c r="N1907">
        <v>0</v>
      </c>
      <c r="O1907">
        <v>0</v>
      </c>
      <c r="P1907">
        <v>0</v>
      </c>
      <c r="Q1907">
        <v>0</v>
      </c>
      <c r="R1907">
        <v>0</v>
      </c>
    </row>
    <row r="1908" spans="1:18" x14ac:dyDescent="0.15">
      <c r="A1908">
        <v>3482</v>
      </c>
      <c r="B1908">
        <v>2813</v>
      </c>
      <c r="C1908">
        <v>281333</v>
      </c>
      <c r="D1908" s="47" t="s">
        <v>6213</v>
      </c>
      <c r="E1908" t="s">
        <v>67</v>
      </c>
      <c r="F1908" t="s">
        <v>3733</v>
      </c>
      <c r="G1908" t="s">
        <v>3747</v>
      </c>
      <c r="H1908" t="s">
        <v>70</v>
      </c>
      <c r="I1908" t="s">
        <v>3734</v>
      </c>
      <c r="J1908" t="s">
        <v>3748</v>
      </c>
      <c r="L1908" t="str">
        <f t="shared" si="29"/>
        <v>岩手県下閉伊郡山田町後楽町</v>
      </c>
      <c r="M1908">
        <v>0</v>
      </c>
      <c r="N1908">
        <v>0</v>
      </c>
      <c r="O1908">
        <v>0</v>
      </c>
      <c r="P1908">
        <v>0</v>
      </c>
      <c r="Q1908">
        <v>0</v>
      </c>
      <c r="R1908">
        <v>0</v>
      </c>
    </row>
    <row r="1909" spans="1:18" x14ac:dyDescent="0.15">
      <c r="A1909">
        <v>3482</v>
      </c>
      <c r="B1909">
        <v>2813</v>
      </c>
      <c r="C1909">
        <v>281343</v>
      </c>
      <c r="D1909" s="47" t="s">
        <v>6214</v>
      </c>
      <c r="E1909" t="s">
        <v>67</v>
      </c>
      <c r="F1909" t="s">
        <v>3733</v>
      </c>
      <c r="G1909" t="s">
        <v>173</v>
      </c>
      <c r="H1909" t="s">
        <v>70</v>
      </c>
      <c r="I1909" t="s">
        <v>3734</v>
      </c>
      <c r="J1909" t="s">
        <v>174</v>
      </c>
      <c r="L1909" t="str">
        <f t="shared" si="29"/>
        <v>岩手県下閉伊郡山田町境田町</v>
      </c>
      <c r="M1909">
        <v>0</v>
      </c>
      <c r="N1909">
        <v>0</v>
      </c>
      <c r="O1909">
        <v>0</v>
      </c>
      <c r="P1909">
        <v>0</v>
      </c>
      <c r="Q1909">
        <v>0</v>
      </c>
      <c r="R1909">
        <v>0</v>
      </c>
    </row>
    <row r="1910" spans="1:18" x14ac:dyDescent="0.15">
      <c r="A1910">
        <v>3482</v>
      </c>
      <c r="B1910">
        <v>2813</v>
      </c>
      <c r="C1910">
        <v>281332</v>
      </c>
      <c r="D1910" s="47" t="s">
        <v>6215</v>
      </c>
      <c r="E1910" t="s">
        <v>67</v>
      </c>
      <c r="F1910" t="s">
        <v>3733</v>
      </c>
      <c r="G1910" t="s">
        <v>1446</v>
      </c>
      <c r="H1910" t="s">
        <v>70</v>
      </c>
      <c r="I1910" t="s">
        <v>3734</v>
      </c>
      <c r="J1910" t="s">
        <v>1447</v>
      </c>
      <c r="L1910" t="str">
        <f t="shared" si="29"/>
        <v>岩手県下閉伊郡山田町中央町</v>
      </c>
      <c r="M1910">
        <v>0</v>
      </c>
      <c r="N1910">
        <v>0</v>
      </c>
      <c r="O1910">
        <v>0</v>
      </c>
      <c r="P1910">
        <v>0</v>
      </c>
      <c r="Q1910">
        <v>0</v>
      </c>
      <c r="R1910">
        <v>0</v>
      </c>
    </row>
    <row r="1911" spans="1:18" x14ac:dyDescent="0.15">
      <c r="A1911">
        <v>3482</v>
      </c>
      <c r="B1911">
        <v>2813</v>
      </c>
      <c r="C1911">
        <v>281302</v>
      </c>
      <c r="D1911" s="47" t="s">
        <v>6216</v>
      </c>
      <c r="E1911" t="s">
        <v>67</v>
      </c>
      <c r="F1911" t="s">
        <v>3733</v>
      </c>
      <c r="G1911" t="s">
        <v>3749</v>
      </c>
      <c r="H1911" t="s">
        <v>70</v>
      </c>
      <c r="I1911" t="s">
        <v>3734</v>
      </c>
      <c r="J1911" t="s">
        <v>3750</v>
      </c>
      <c r="L1911" t="str">
        <f t="shared" si="29"/>
        <v>岩手県下閉伊郡山田町豊間根</v>
      </c>
      <c r="M1911">
        <v>0</v>
      </c>
      <c r="N1911">
        <v>1</v>
      </c>
      <c r="O1911">
        <v>0</v>
      </c>
      <c r="P1911">
        <v>0</v>
      </c>
      <c r="Q1911">
        <v>0</v>
      </c>
      <c r="R1911">
        <v>0</v>
      </c>
    </row>
    <row r="1912" spans="1:18" x14ac:dyDescent="0.15">
      <c r="A1912">
        <v>3482</v>
      </c>
      <c r="B1912">
        <v>2813</v>
      </c>
      <c r="C1912">
        <v>281351</v>
      </c>
      <c r="D1912" s="47" t="s">
        <v>6217</v>
      </c>
      <c r="E1912" t="s">
        <v>67</v>
      </c>
      <c r="F1912" t="s">
        <v>3733</v>
      </c>
      <c r="G1912" t="s">
        <v>3751</v>
      </c>
      <c r="H1912" t="s">
        <v>70</v>
      </c>
      <c r="I1912" t="s">
        <v>3734</v>
      </c>
      <c r="J1912" t="s">
        <v>3752</v>
      </c>
      <c r="L1912" t="str">
        <f t="shared" si="29"/>
        <v>岩手県下閉伊郡山田町長崎</v>
      </c>
      <c r="M1912">
        <v>0</v>
      </c>
      <c r="N1912">
        <v>0</v>
      </c>
      <c r="O1912">
        <v>1</v>
      </c>
      <c r="P1912">
        <v>0</v>
      </c>
      <c r="Q1912">
        <v>0</v>
      </c>
      <c r="R1912">
        <v>0</v>
      </c>
    </row>
    <row r="1913" spans="1:18" x14ac:dyDescent="0.15">
      <c r="A1913">
        <v>3482</v>
      </c>
      <c r="B1913">
        <v>2813</v>
      </c>
      <c r="C1913">
        <v>281341</v>
      </c>
      <c r="D1913" s="47" t="s">
        <v>6218</v>
      </c>
      <c r="E1913" t="s">
        <v>67</v>
      </c>
      <c r="F1913" t="s">
        <v>3733</v>
      </c>
      <c r="G1913" t="s">
        <v>305</v>
      </c>
      <c r="H1913" t="s">
        <v>70</v>
      </c>
      <c r="I1913" t="s">
        <v>3734</v>
      </c>
      <c r="J1913" t="s">
        <v>306</v>
      </c>
      <c r="L1913" t="str">
        <f t="shared" si="29"/>
        <v>岩手県下閉伊郡山田町八幡町</v>
      </c>
      <c r="M1913">
        <v>0</v>
      </c>
      <c r="N1913">
        <v>0</v>
      </c>
      <c r="O1913">
        <v>0</v>
      </c>
      <c r="P1913">
        <v>0</v>
      </c>
      <c r="Q1913">
        <v>0</v>
      </c>
      <c r="R1913">
        <v>0</v>
      </c>
    </row>
    <row r="1914" spans="1:18" x14ac:dyDescent="0.15">
      <c r="A1914">
        <v>3482</v>
      </c>
      <c r="B1914">
        <v>2813</v>
      </c>
      <c r="C1914">
        <v>281371</v>
      </c>
      <c r="D1914" s="47" t="s">
        <v>6219</v>
      </c>
      <c r="E1914" t="s">
        <v>67</v>
      </c>
      <c r="F1914" t="s">
        <v>3733</v>
      </c>
      <c r="G1914" t="s">
        <v>3753</v>
      </c>
      <c r="H1914" t="s">
        <v>70</v>
      </c>
      <c r="I1914" t="s">
        <v>3734</v>
      </c>
      <c r="J1914" t="s">
        <v>3754</v>
      </c>
      <c r="L1914" t="str">
        <f t="shared" si="29"/>
        <v>岩手県下閉伊郡山田町船越</v>
      </c>
      <c r="M1914">
        <v>0</v>
      </c>
      <c r="N1914">
        <v>1</v>
      </c>
      <c r="O1914">
        <v>0</v>
      </c>
      <c r="P1914">
        <v>0</v>
      </c>
      <c r="Q1914">
        <v>0</v>
      </c>
      <c r="R1914">
        <v>0</v>
      </c>
    </row>
    <row r="1915" spans="1:18" x14ac:dyDescent="0.15">
      <c r="A1915">
        <v>3482</v>
      </c>
      <c r="B1915">
        <v>2813</v>
      </c>
      <c r="C1915">
        <v>281321</v>
      </c>
      <c r="D1915" s="47" t="s">
        <v>6220</v>
      </c>
      <c r="E1915" t="s">
        <v>67</v>
      </c>
      <c r="F1915" t="s">
        <v>3733</v>
      </c>
      <c r="G1915" t="s">
        <v>3755</v>
      </c>
      <c r="H1915" t="s">
        <v>70</v>
      </c>
      <c r="I1915" t="s">
        <v>3734</v>
      </c>
      <c r="J1915" t="s">
        <v>3756</v>
      </c>
      <c r="L1915" t="str">
        <f t="shared" si="29"/>
        <v>岩手県下閉伊郡山田町山田</v>
      </c>
      <c r="M1915">
        <v>0</v>
      </c>
      <c r="N1915">
        <v>1</v>
      </c>
      <c r="O1915">
        <v>0</v>
      </c>
      <c r="P1915">
        <v>0</v>
      </c>
      <c r="Q1915">
        <v>0</v>
      </c>
      <c r="R1915">
        <v>0</v>
      </c>
    </row>
    <row r="1916" spans="1:18" x14ac:dyDescent="0.15">
      <c r="A1916">
        <v>3483</v>
      </c>
      <c r="B1916">
        <v>2705</v>
      </c>
      <c r="C1916">
        <v>270500</v>
      </c>
      <c r="D1916" s="47" t="s">
        <v>6221</v>
      </c>
      <c r="E1916" t="s">
        <v>67</v>
      </c>
      <c r="F1916" t="s">
        <v>3757</v>
      </c>
      <c r="G1916" t="s">
        <v>69</v>
      </c>
      <c r="H1916" t="s">
        <v>70</v>
      </c>
      <c r="I1916" t="s">
        <v>3758</v>
      </c>
      <c r="L1916" t="str">
        <f t="shared" si="29"/>
        <v>岩手県下閉伊郡岩泉町</v>
      </c>
      <c r="M1916">
        <v>0</v>
      </c>
      <c r="N1916">
        <v>0</v>
      </c>
      <c r="O1916">
        <v>0</v>
      </c>
      <c r="P1916">
        <v>0</v>
      </c>
      <c r="Q1916">
        <v>0</v>
      </c>
      <c r="R1916">
        <v>0</v>
      </c>
    </row>
    <row r="1917" spans="1:18" x14ac:dyDescent="0.15">
      <c r="A1917">
        <v>3483</v>
      </c>
      <c r="B1917">
        <v>2822</v>
      </c>
      <c r="C1917">
        <v>282231</v>
      </c>
      <c r="D1917" s="47" t="s">
        <v>6222</v>
      </c>
      <c r="E1917" t="s">
        <v>67</v>
      </c>
      <c r="F1917" t="s">
        <v>3757</v>
      </c>
      <c r="G1917" t="s">
        <v>3759</v>
      </c>
      <c r="H1917" t="s">
        <v>70</v>
      </c>
      <c r="I1917" t="s">
        <v>3758</v>
      </c>
      <c r="J1917" t="s">
        <v>3760</v>
      </c>
      <c r="L1917" t="str">
        <f t="shared" si="29"/>
        <v>岩手県下閉伊郡岩泉町浅内</v>
      </c>
      <c r="M1917">
        <v>0</v>
      </c>
      <c r="N1917">
        <v>1</v>
      </c>
      <c r="O1917">
        <v>0</v>
      </c>
      <c r="P1917">
        <v>0</v>
      </c>
      <c r="Q1917">
        <v>0</v>
      </c>
      <c r="R1917">
        <v>0</v>
      </c>
    </row>
    <row r="1918" spans="1:18" x14ac:dyDescent="0.15">
      <c r="A1918">
        <v>3483</v>
      </c>
      <c r="B1918">
        <v>2706</v>
      </c>
      <c r="C1918">
        <v>270611</v>
      </c>
      <c r="D1918" s="47" t="s">
        <v>6223</v>
      </c>
      <c r="E1918" t="s">
        <v>67</v>
      </c>
      <c r="F1918" t="s">
        <v>3757</v>
      </c>
      <c r="G1918" t="s">
        <v>3761</v>
      </c>
      <c r="H1918" t="s">
        <v>70</v>
      </c>
      <c r="I1918" t="s">
        <v>3758</v>
      </c>
      <c r="J1918" t="s">
        <v>3762</v>
      </c>
      <c r="L1918" t="str">
        <f t="shared" si="29"/>
        <v>岩手県下閉伊郡岩泉町安家</v>
      </c>
      <c r="M1918">
        <v>0</v>
      </c>
      <c r="N1918">
        <v>1</v>
      </c>
      <c r="O1918">
        <v>0</v>
      </c>
      <c r="P1918">
        <v>0</v>
      </c>
      <c r="Q1918">
        <v>0</v>
      </c>
      <c r="R1918">
        <v>0</v>
      </c>
    </row>
    <row r="1919" spans="1:18" x14ac:dyDescent="0.15">
      <c r="A1919">
        <v>3483</v>
      </c>
      <c r="B1919">
        <v>2856</v>
      </c>
      <c r="C1919">
        <v>285642</v>
      </c>
      <c r="D1919" s="47" t="s">
        <v>6224</v>
      </c>
      <c r="E1919" t="s">
        <v>67</v>
      </c>
      <c r="F1919" t="s">
        <v>3757</v>
      </c>
      <c r="G1919" t="s">
        <v>3763</v>
      </c>
      <c r="H1919" t="s">
        <v>70</v>
      </c>
      <c r="I1919" t="s">
        <v>3758</v>
      </c>
      <c r="J1919" t="s">
        <v>3764</v>
      </c>
      <c r="L1919" t="str">
        <f t="shared" si="29"/>
        <v>岩手県下閉伊郡岩泉町穴沢</v>
      </c>
      <c r="M1919">
        <v>0</v>
      </c>
      <c r="N1919">
        <v>1</v>
      </c>
      <c r="O1919">
        <v>0</v>
      </c>
      <c r="P1919">
        <v>0</v>
      </c>
      <c r="Q1919">
        <v>0</v>
      </c>
      <c r="R1919">
        <v>0</v>
      </c>
    </row>
    <row r="1920" spans="1:18" x14ac:dyDescent="0.15">
      <c r="A1920">
        <v>3483</v>
      </c>
      <c r="B1920">
        <v>2705</v>
      </c>
      <c r="C1920">
        <v>270508</v>
      </c>
      <c r="D1920" s="47" t="s">
        <v>6225</v>
      </c>
      <c r="E1920" t="s">
        <v>67</v>
      </c>
      <c r="F1920" t="s">
        <v>3757</v>
      </c>
      <c r="G1920" t="s">
        <v>3765</v>
      </c>
      <c r="H1920" t="s">
        <v>70</v>
      </c>
      <c r="I1920" t="s">
        <v>3758</v>
      </c>
      <c r="J1920" t="s">
        <v>3766</v>
      </c>
      <c r="L1920" t="str">
        <f t="shared" si="29"/>
        <v>岩手県下閉伊郡岩泉町尼額</v>
      </c>
      <c r="M1920">
        <v>0</v>
      </c>
      <c r="N1920">
        <v>1</v>
      </c>
      <c r="O1920">
        <v>0</v>
      </c>
      <c r="P1920">
        <v>0</v>
      </c>
      <c r="Q1920">
        <v>0</v>
      </c>
      <c r="R1920">
        <v>0</v>
      </c>
    </row>
    <row r="1921" spans="1:18" x14ac:dyDescent="0.15">
      <c r="A1921">
        <v>3483</v>
      </c>
      <c r="B1921">
        <v>2705</v>
      </c>
      <c r="C1921">
        <v>270501</v>
      </c>
      <c r="D1921" s="47" t="s">
        <v>6226</v>
      </c>
      <c r="E1921" t="s">
        <v>67</v>
      </c>
      <c r="F1921" t="s">
        <v>3757</v>
      </c>
      <c r="G1921" t="s">
        <v>3767</v>
      </c>
      <c r="H1921" t="s">
        <v>70</v>
      </c>
      <c r="I1921" t="s">
        <v>3758</v>
      </c>
      <c r="J1921" t="s">
        <v>3768</v>
      </c>
      <c r="L1921" t="str">
        <f t="shared" si="29"/>
        <v>岩手県下閉伊郡岩泉町岩泉</v>
      </c>
      <c r="M1921">
        <v>0</v>
      </c>
      <c r="N1921">
        <v>1</v>
      </c>
      <c r="O1921">
        <v>0</v>
      </c>
      <c r="P1921">
        <v>0</v>
      </c>
      <c r="Q1921">
        <v>0</v>
      </c>
      <c r="R1921">
        <v>0</v>
      </c>
    </row>
    <row r="1922" spans="1:18" x14ac:dyDescent="0.15">
      <c r="A1922">
        <v>3483</v>
      </c>
      <c r="B1922">
        <v>2822</v>
      </c>
      <c r="C1922">
        <v>282232</v>
      </c>
      <c r="D1922" s="47" t="s">
        <v>6227</v>
      </c>
      <c r="E1922" t="s">
        <v>67</v>
      </c>
      <c r="F1922" t="s">
        <v>3757</v>
      </c>
      <c r="G1922" t="s">
        <v>3769</v>
      </c>
      <c r="H1922" t="s">
        <v>70</v>
      </c>
      <c r="I1922" t="s">
        <v>3758</v>
      </c>
      <c r="J1922" t="s">
        <v>3770</v>
      </c>
      <c r="L1922" t="str">
        <f t="shared" si="29"/>
        <v>岩手県下閉伊郡岩泉町大川</v>
      </c>
      <c r="M1922">
        <v>0</v>
      </c>
      <c r="N1922">
        <v>1</v>
      </c>
      <c r="O1922">
        <v>0</v>
      </c>
      <c r="P1922">
        <v>0</v>
      </c>
      <c r="Q1922">
        <v>0</v>
      </c>
      <c r="R1922">
        <v>0</v>
      </c>
    </row>
    <row r="1923" spans="1:18" x14ac:dyDescent="0.15">
      <c r="A1923">
        <v>3483</v>
      </c>
      <c r="B1923">
        <v>2705</v>
      </c>
      <c r="C1923">
        <v>270502</v>
      </c>
      <c r="D1923" s="47" t="s">
        <v>6228</v>
      </c>
      <c r="E1923" t="s">
        <v>67</v>
      </c>
      <c r="F1923" t="s">
        <v>3757</v>
      </c>
      <c r="G1923" t="s">
        <v>3771</v>
      </c>
      <c r="H1923" t="s">
        <v>70</v>
      </c>
      <c r="I1923" t="s">
        <v>3758</v>
      </c>
      <c r="J1923" t="s">
        <v>3772</v>
      </c>
      <c r="L1923" t="str">
        <f t="shared" ref="L1923:L1986" si="30">H1923&amp;I1923&amp;J1923</f>
        <v>岩手県下閉伊郡岩泉町乙茂</v>
      </c>
      <c r="M1923">
        <v>0</v>
      </c>
      <c r="N1923">
        <v>1</v>
      </c>
      <c r="O1923">
        <v>0</v>
      </c>
      <c r="P1923">
        <v>0</v>
      </c>
      <c r="Q1923">
        <v>0</v>
      </c>
      <c r="R1923">
        <v>0</v>
      </c>
    </row>
    <row r="1924" spans="1:18" x14ac:dyDescent="0.15">
      <c r="A1924">
        <v>3483</v>
      </c>
      <c r="B1924">
        <v>2704</v>
      </c>
      <c r="C1924">
        <v>270421</v>
      </c>
      <c r="D1924" s="47" t="s">
        <v>6229</v>
      </c>
      <c r="E1924" t="s">
        <v>67</v>
      </c>
      <c r="F1924" t="s">
        <v>3757</v>
      </c>
      <c r="G1924" t="s">
        <v>3773</v>
      </c>
      <c r="H1924" t="s">
        <v>70</v>
      </c>
      <c r="I1924" t="s">
        <v>3758</v>
      </c>
      <c r="J1924" t="s">
        <v>3774</v>
      </c>
      <c r="L1924" t="str">
        <f t="shared" si="30"/>
        <v>岩手県下閉伊郡岩泉町小本</v>
      </c>
      <c r="M1924">
        <v>0</v>
      </c>
      <c r="N1924">
        <v>1</v>
      </c>
      <c r="O1924">
        <v>0</v>
      </c>
      <c r="P1924">
        <v>0</v>
      </c>
      <c r="Q1924">
        <v>0</v>
      </c>
      <c r="R1924">
        <v>0</v>
      </c>
    </row>
    <row r="1925" spans="1:18" x14ac:dyDescent="0.15">
      <c r="A1925">
        <v>3483</v>
      </c>
      <c r="B1925">
        <v>2856</v>
      </c>
      <c r="C1925">
        <v>285641</v>
      </c>
      <c r="D1925" s="47" t="s">
        <v>6230</v>
      </c>
      <c r="E1925" t="s">
        <v>67</v>
      </c>
      <c r="F1925" t="s">
        <v>3757</v>
      </c>
      <c r="G1925" t="s">
        <v>121</v>
      </c>
      <c r="H1925" t="s">
        <v>70</v>
      </c>
      <c r="I1925" t="s">
        <v>3758</v>
      </c>
      <c r="J1925" t="s">
        <v>122</v>
      </c>
      <c r="L1925" t="str">
        <f t="shared" si="30"/>
        <v>岩手県下閉伊郡岩泉町門</v>
      </c>
      <c r="M1925">
        <v>0</v>
      </c>
      <c r="N1925">
        <v>1</v>
      </c>
      <c r="O1925">
        <v>0</v>
      </c>
      <c r="P1925">
        <v>0</v>
      </c>
      <c r="Q1925">
        <v>0</v>
      </c>
      <c r="R1925">
        <v>0</v>
      </c>
    </row>
    <row r="1926" spans="1:18" x14ac:dyDescent="0.15">
      <c r="A1926">
        <v>3483</v>
      </c>
      <c r="B1926">
        <v>2856</v>
      </c>
      <c r="C1926">
        <v>285633</v>
      </c>
      <c r="D1926" s="47" t="s">
        <v>6231</v>
      </c>
      <c r="E1926" t="s">
        <v>67</v>
      </c>
      <c r="F1926" t="s">
        <v>3757</v>
      </c>
      <c r="G1926" t="s">
        <v>3775</v>
      </c>
      <c r="H1926" t="s">
        <v>70</v>
      </c>
      <c r="I1926" t="s">
        <v>3758</v>
      </c>
      <c r="J1926" t="s">
        <v>3776</v>
      </c>
      <c r="K1926" t="s">
        <v>3777</v>
      </c>
      <c r="L1926" t="str">
        <f t="shared" si="30"/>
        <v>岩手県下閉伊郡岩泉町釜津田</v>
      </c>
      <c r="M1926">
        <v>1</v>
      </c>
      <c r="N1926">
        <v>1</v>
      </c>
      <c r="O1926">
        <v>0</v>
      </c>
      <c r="P1926">
        <v>0</v>
      </c>
      <c r="Q1926">
        <v>0</v>
      </c>
      <c r="R1926">
        <v>0</v>
      </c>
    </row>
    <row r="1927" spans="1:18" x14ac:dyDescent="0.15">
      <c r="A1927">
        <v>3483</v>
      </c>
      <c r="B1927">
        <v>2822</v>
      </c>
      <c r="C1927">
        <v>282233</v>
      </c>
      <c r="D1927" s="47" t="s">
        <v>6232</v>
      </c>
      <c r="E1927" t="s">
        <v>67</v>
      </c>
      <c r="F1927" t="s">
        <v>3757</v>
      </c>
      <c r="G1927" t="s">
        <v>3778</v>
      </c>
      <c r="H1927" t="s">
        <v>70</v>
      </c>
      <c r="I1927" t="s">
        <v>3758</v>
      </c>
      <c r="J1927" t="s">
        <v>3776</v>
      </c>
      <c r="K1927" t="s">
        <v>102</v>
      </c>
      <c r="L1927" t="str">
        <f t="shared" si="30"/>
        <v>岩手県下閉伊郡岩泉町釜津田</v>
      </c>
      <c r="M1927">
        <v>1</v>
      </c>
      <c r="N1927">
        <v>1</v>
      </c>
      <c r="O1927">
        <v>0</v>
      </c>
      <c r="P1927">
        <v>0</v>
      </c>
      <c r="Q1927">
        <v>0</v>
      </c>
      <c r="R1927">
        <v>0</v>
      </c>
    </row>
    <row r="1928" spans="1:18" x14ac:dyDescent="0.15">
      <c r="A1928">
        <v>3483</v>
      </c>
      <c r="B1928">
        <v>2705</v>
      </c>
      <c r="C1928">
        <v>270505</v>
      </c>
      <c r="D1928" s="47" t="s">
        <v>6233</v>
      </c>
      <c r="E1928" t="s">
        <v>67</v>
      </c>
      <c r="F1928" t="s">
        <v>3757</v>
      </c>
      <c r="G1928" t="s">
        <v>3779</v>
      </c>
      <c r="H1928" t="s">
        <v>70</v>
      </c>
      <c r="I1928" t="s">
        <v>3758</v>
      </c>
      <c r="J1928" t="s">
        <v>3780</v>
      </c>
      <c r="L1928" t="str">
        <f t="shared" si="30"/>
        <v>岩手県下閉伊郡岩泉町上有芸</v>
      </c>
      <c r="M1928">
        <v>0</v>
      </c>
      <c r="N1928">
        <v>1</v>
      </c>
      <c r="O1928">
        <v>0</v>
      </c>
      <c r="P1928">
        <v>0</v>
      </c>
      <c r="Q1928">
        <v>0</v>
      </c>
      <c r="R1928">
        <v>0</v>
      </c>
    </row>
    <row r="1929" spans="1:18" x14ac:dyDescent="0.15">
      <c r="A1929">
        <v>3483</v>
      </c>
      <c r="B1929">
        <v>2705</v>
      </c>
      <c r="C1929">
        <v>270503</v>
      </c>
      <c r="D1929" s="47" t="s">
        <v>6234</v>
      </c>
      <c r="E1929" t="s">
        <v>67</v>
      </c>
      <c r="F1929" t="s">
        <v>3757</v>
      </c>
      <c r="G1929" t="s">
        <v>3781</v>
      </c>
      <c r="H1929" t="s">
        <v>70</v>
      </c>
      <c r="I1929" t="s">
        <v>3758</v>
      </c>
      <c r="J1929" t="s">
        <v>3782</v>
      </c>
      <c r="L1929" t="str">
        <f t="shared" si="30"/>
        <v>岩手県下閉伊郡岩泉町猿沢</v>
      </c>
      <c r="M1929">
        <v>0</v>
      </c>
      <c r="N1929">
        <v>1</v>
      </c>
      <c r="O1929">
        <v>0</v>
      </c>
      <c r="P1929">
        <v>0</v>
      </c>
      <c r="Q1929">
        <v>0</v>
      </c>
      <c r="R1929">
        <v>0</v>
      </c>
    </row>
    <row r="1930" spans="1:18" x14ac:dyDescent="0.15">
      <c r="A1930">
        <v>3483</v>
      </c>
      <c r="B1930">
        <v>2705</v>
      </c>
      <c r="C1930">
        <v>270504</v>
      </c>
      <c r="D1930" s="47" t="s">
        <v>6235</v>
      </c>
      <c r="E1930" t="s">
        <v>67</v>
      </c>
      <c r="F1930" t="s">
        <v>3757</v>
      </c>
      <c r="G1930" t="s">
        <v>3783</v>
      </c>
      <c r="H1930" t="s">
        <v>70</v>
      </c>
      <c r="I1930" t="s">
        <v>3758</v>
      </c>
      <c r="J1930" t="s">
        <v>3784</v>
      </c>
      <c r="L1930" t="str">
        <f t="shared" si="30"/>
        <v>岩手県下閉伊郡岩泉町下有芸</v>
      </c>
      <c r="M1930">
        <v>0</v>
      </c>
      <c r="N1930">
        <v>1</v>
      </c>
      <c r="O1930">
        <v>0</v>
      </c>
      <c r="P1930">
        <v>0</v>
      </c>
      <c r="Q1930">
        <v>0</v>
      </c>
      <c r="R1930">
        <v>0</v>
      </c>
    </row>
    <row r="1931" spans="1:18" x14ac:dyDescent="0.15">
      <c r="A1931">
        <v>3483</v>
      </c>
      <c r="B1931">
        <v>2705</v>
      </c>
      <c r="C1931">
        <v>270506</v>
      </c>
      <c r="D1931" s="47" t="s">
        <v>6236</v>
      </c>
      <c r="E1931" t="s">
        <v>67</v>
      </c>
      <c r="F1931" t="s">
        <v>3757</v>
      </c>
      <c r="G1931" t="s">
        <v>3785</v>
      </c>
      <c r="H1931" t="s">
        <v>70</v>
      </c>
      <c r="I1931" t="s">
        <v>3758</v>
      </c>
      <c r="J1931" t="s">
        <v>3786</v>
      </c>
      <c r="L1931" t="str">
        <f t="shared" si="30"/>
        <v>岩手県下閉伊郡岩泉町鼠入</v>
      </c>
      <c r="M1931">
        <v>0</v>
      </c>
      <c r="N1931">
        <v>1</v>
      </c>
      <c r="O1931">
        <v>0</v>
      </c>
      <c r="P1931">
        <v>0</v>
      </c>
      <c r="Q1931">
        <v>0</v>
      </c>
      <c r="R1931">
        <v>0</v>
      </c>
    </row>
    <row r="1932" spans="1:18" x14ac:dyDescent="0.15">
      <c r="A1932">
        <v>3483</v>
      </c>
      <c r="B1932">
        <v>2704</v>
      </c>
      <c r="C1932">
        <v>270423</v>
      </c>
      <c r="D1932" s="47" t="s">
        <v>6237</v>
      </c>
      <c r="E1932" t="s">
        <v>67</v>
      </c>
      <c r="F1932" t="s">
        <v>3757</v>
      </c>
      <c r="G1932" t="s">
        <v>3787</v>
      </c>
      <c r="H1932" t="s">
        <v>70</v>
      </c>
      <c r="I1932" t="s">
        <v>3758</v>
      </c>
      <c r="J1932" t="s">
        <v>1455</v>
      </c>
      <c r="L1932" t="str">
        <f t="shared" si="30"/>
        <v>岩手県下閉伊郡岩泉町中里</v>
      </c>
      <c r="M1932">
        <v>0</v>
      </c>
      <c r="N1932">
        <v>1</v>
      </c>
      <c r="O1932">
        <v>0</v>
      </c>
      <c r="P1932">
        <v>0</v>
      </c>
      <c r="Q1932">
        <v>0</v>
      </c>
      <c r="R1932">
        <v>0</v>
      </c>
    </row>
    <row r="1933" spans="1:18" x14ac:dyDescent="0.15">
      <c r="A1933">
        <v>3483</v>
      </c>
      <c r="B1933">
        <v>2704</v>
      </c>
      <c r="C1933">
        <v>270422</v>
      </c>
      <c r="D1933" s="47" t="s">
        <v>6238</v>
      </c>
      <c r="E1933" t="s">
        <v>67</v>
      </c>
      <c r="F1933" t="s">
        <v>3757</v>
      </c>
      <c r="G1933" t="s">
        <v>3788</v>
      </c>
      <c r="H1933" t="s">
        <v>70</v>
      </c>
      <c r="I1933" t="s">
        <v>3758</v>
      </c>
      <c r="J1933" t="s">
        <v>3514</v>
      </c>
      <c r="L1933" t="str">
        <f t="shared" si="30"/>
        <v>岩手県下閉伊郡岩泉町中島</v>
      </c>
      <c r="M1933">
        <v>0</v>
      </c>
      <c r="N1933">
        <v>1</v>
      </c>
      <c r="O1933">
        <v>0</v>
      </c>
      <c r="P1933">
        <v>0</v>
      </c>
      <c r="Q1933">
        <v>0</v>
      </c>
      <c r="R1933">
        <v>0</v>
      </c>
    </row>
    <row r="1934" spans="1:18" x14ac:dyDescent="0.15">
      <c r="A1934">
        <v>3483</v>
      </c>
      <c r="B1934">
        <v>2705</v>
      </c>
      <c r="C1934">
        <v>270507</v>
      </c>
      <c r="D1934" s="47" t="s">
        <v>6239</v>
      </c>
      <c r="E1934" t="s">
        <v>67</v>
      </c>
      <c r="F1934" t="s">
        <v>3757</v>
      </c>
      <c r="G1934" t="s">
        <v>3789</v>
      </c>
      <c r="H1934" t="s">
        <v>70</v>
      </c>
      <c r="I1934" t="s">
        <v>3758</v>
      </c>
      <c r="J1934" t="s">
        <v>3790</v>
      </c>
      <c r="L1934" t="str">
        <f t="shared" si="30"/>
        <v>岩手県下閉伊郡岩泉町二升石</v>
      </c>
      <c r="M1934">
        <v>0</v>
      </c>
      <c r="N1934">
        <v>1</v>
      </c>
      <c r="O1934">
        <v>0</v>
      </c>
      <c r="P1934">
        <v>0</v>
      </c>
      <c r="Q1934">
        <v>0</v>
      </c>
      <c r="R1934">
        <v>0</v>
      </c>
    </row>
    <row r="1935" spans="1:18" x14ac:dyDescent="0.15">
      <c r="A1935">
        <v>3483</v>
      </c>
      <c r="B1935">
        <v>2704</v>
      </c>
      <c r="C1935">
        <v>270424</v>
      </c>
      <c r="D1935" s="47" t="s">
        <v>6240</v>
      </c>
      <c r="E1935" t="s">
        <v>67</v>
      </c>
      <c r="F1935" t="s">
        <v>3757</v>
      </c>
      <c r="G1935" t="s">
        <v>3791</v>
      </c>
      <c r="H1935" t="s">
        <v>70</v>
      </c>
      <c r="I1935" t="s">
        <v>3758</v>
      </c>
      <c r="J1935" t="s">
        <v>3792</v>
      </c>
      <c r="L1935" t="str">
        <f t="shared" si="30"/>
        <v>岩手県下閉伊郡岩泉町袰野</v>
      </c>
      <c r="M1935">
        <v>0</v>
      </c>
      <c r="N1935">
        <v>1</v>
      </c>
      <c r="O1935">
        <v>0</v>
      </c>
      <c r="P1935">
        <v>0</v>
      </c>
      <c r="Q1935">
        <v>0</v>
      </c>
      <c r="R1935">
        <v>0</v>
      </c>
    </row>
    <row r="1936" spans="1:18" x14ac:dyDescent="0.15">
      <c r="A1936">
        <v>3483</v>
      </c>
      <c r="B1936">
        <v>2856</v>
      </c>
      <c r="C1936">
        <v>285643</v>
      </c>
      <c r="D1936" s="47" t="s">
        <v>6241</v>
      </c>
      <c r="E1936" t="s">
        <v>67</v>
      </c>
      <c r="F1936" t="s">
        <v>3757</v>
      </c>
      <c r="G1936" t="s">
        <v>3793</v>
      </c>
      <c r="H1936" t="s">
        <v>70</v>
      </c>
      <c r="I1936" t="s">
        <v>3758</v>
      </c>
      <c r="J1936" t="s">
        <v>3794</v>
      </c>
      <c r="L1936" t="str">
        <f t="shared" si="30"/>
        <v>岩手県下閉伊郡岩泉町袰綿</v>
      </c>
      <c r="M1936">
        <v>0</v>
      </c>
      <c r="N1936">
        <v>1</v>
      </c>
      <c r="O1936">
        <v>0</v>
      </c>
      <c r="P1936">
        <v>0</v>
      </c>
      <c r="Q1936">
        <v>0</v>
      </c>
      <c r="R1936">
        <v>0</v>
      </c>
    </row>
    <row r="1937" spans="1:18" x14ac:dyDescent="0.15">
      <c r="A1937">
        <v>3484</v>
      </c>
      <c r="B1937">
        <v>2884</v>
      </c>
      <c r="C1937">
        <v>288400</v>
      </c>
      <c r="D1937" s="47" t="s">
        <v>6242</v>
      </c>
      <c r="E1937" t="s">
        <v>67</v>
      </c>
      <c r="F1937" t="s">
        <v>3795</v>
      </c>
      <c r="G1937" t="s">
        <v>69</v>
      </c>
      <c r="H1937" t="s">
        <v>70</v>
      </c>
      <c r="I1937" t="s">
        <v>3796</v>
      </c>
      <c r="L1937" t="str">
        <f t="shared" si="30"/>
        <v>岩手県下閉伊郡田野畑村</v>
      </c>
      <c r="M1937">
        <v>0</v>
      </c>
      <c r="N1937">
        <v>0</v>
      </c>
      <c r="O1937">
        <v>0</v>
      </c>
      <c r="P1937">
        <v>0</v>
      </c>
      <c r="Q1937">
        <v>0</v>
      </c>
      <c r="R1937">
        <v>0</v>
      </c>
    </row>
    <row r="1938" spans="1:18" x14ac:dyDescent="0.15">
      <c r="A1938">
        <v>3484</v>
      </c>
      <c r="B1938">
        <v>2884</v>
      </c>
      <c r="C1938">
        <v>288402</v>
      </c>
      <c r="D1938" s="47" t="s">
        <v>6243</v>
      </c>
      <c r="E1938" t="s">
        <v>67</v>
      </c>
      <c r="F1938" t="s">
        <v>3795</v>
      </c>
      <c r="G1938" t="s">
        <v>3797</v>
      </c>
      <c r="H1938" t="s">
        <v>70</v>
      </c>
      <c r="I1938" t="s">
        <v>3796</v>
      </c>
      <c r="J1938" t="s">
        <v>3798</v>
      </c>
      <c r="L1938" t="str">
        <f t="shared" si="30"/>
        <v>岩手県下閉伊郡田野畑村明戸</v>
      </c>
      <c r="M1938">
        <v>0</v>
      </c>
      <c r="N1938">
        <v>0</v>
      </c>
      <c r="O1938">
        <v>0</v>
      </c>
      <c r="P1938">
        <v>1</v>
      </c>
      <c r="Q1938">
        <v>0</v>
      </c>
      <c r="R1938">
        <v>0</v>
      </c>
    </row>
    <row r="1939" spans="1:18" x14ac:dyDescent="0.15">
      <c r="A1939">
        <v>3484</v>
      </c>
      <c r="B1939">
        <v>2884</v>
      </c>
      <c r="C1939">
        <v>288401</v>
      </c>
      <c r="D1939" s="47" t="s">
        <v>6244</v>
      </c>
      <c r="E1939" t="s">
        <v>67</v>
      </c>
      <c r="F1939" t="s">
        <v>3795</v>
      </c>
      <c r="G1939" t="s">
        <v>3799</v>
      </c>
      <c r="H1939" t="s">
        <v>70</v>
      </c>
      <c r="I1939" t="s">
        <v>3796</v>
      </c>
      <c r="J1939" t="s">
        <v>3800</v>
      </c>
      <c r="L1939" t="str">
        <f t="shared" si="30"/>
        <v>岩手県下閉伊郡田野畑村一の渡</v>
      </c>
      <c r="M1939">
        <v>0</v>
      </c>
      <c r="N1939">
        <v>0</v>
      </c>
      <c r="O1939">
        <v>0</v>
      </c>
      <c r="P1939">
        <v>1</v>
      </c>
      <c r="Q1939">
        <v>0</v>
      </c>
      <c r="R1939">
        <v>0</v>
      </c>
    </row>
    <row r="1940" spans="1:18" x14ac:dyDescent="0.15">
      <c r="A1940">
        <v>3484</v>
      </c>
      <c r="B1940">
        <v>2884</v>
      </c>
      <c r="C1940">
        <v>288401</v>
      </c>
      <c r="D1940" s="47" t="s">
        <v>6244</v>
      </c>
      <c r="E1940" t="s">
        <v>67</v>
      </c>
      <c r="F1940" t="s">
        <v>3795</v>
      </c>
      <c r="G1940" t="s">
        <v>3801</v>
      </c>
      <c r="H1940" t="s">
        <v>70</v>
      </c>
      <c r="I1940" t="s">
        <v>3796</v>
      </c>
      <c r="J1940" t="s">
        <v>3802</v>
      </c>
      <c r="L1940" t="str">
        <f t="shared" si="30"/>
        <v>岩手県下閉伊郡田野畑村蝦夷森</v>
      </c>
      <c r="M1940">
        <v>0</v>
      </c>
      <c r="N1940">
        <v>0</v>
      </c>
      <c r="O1940">
        <v>0</v>
      </c>
      <c r="P1940">
        <v>1</v>
      </c>
      <c r="Q1940">
        <v>0</v>
      </c>
      <c r="R1940">
        <v>0</v>
      </c>
    </row>
    <row r="1941" spans="1:18" x14ac:dyDescent="0.15">
      <c r="A1941">
        <v>3484</v>
      </c>
      <c r="B1941">
        <v>2884</v>
      </c>
      <c r="C1941">
        <v>288405</v>
      </c>
      <c r="D1941" s="47" t="s">
        <v>6245</v>
      </c>
      <c r="E1941" t="s">
        <v>67</v>
      </c>
      <c r="F1941" t="s">
        <v>3795</v>
      </c>
      <c r="G1941" t="s">
        <v>3803</v>
      </c>
      <c r="H1941" t="s">
        <v>70</v>
      </c>
      <c r="I1941" t="s">
        <v>3796</v>
      </c>
      <c r="J1941" t="s">
        <v>3804</v>
      </c>
      <c r="L1941" t="str">
        <f t="shared" si="30"/>
        <v>岩手県下閉伊郡田野畑村大芦</v>
      </c>
      <c r="M1941">
        <v>0</v>
      </c>
      <c r="N1941">
        <v>0</v>
      </c>
      <c r="O1941">
        <v>0</v>
      </c>
      <c r="P1941">
        <v>1</v>
      </c>
      <c r="Q1941">
        <v>0</v>
      </c>
      <c r="R1941">
        <v>0</v>
      </c>
    </row>
    <row r="1942" spans="1:18" x14ac:dyDescent="0.15">
      <c r="A1942">
        <v>3484</v>
      </c>
      <c r="B1942">
        <v>2884</v>
      </c>
      <c r="C1942">
        <v>288401</v>
      </c>
      <c r="D1942" s="47" t="s">
        <v>6244</v>
      </c>
      <c r="E1942" t="s">
        <v>67</v>
      </c>
      <c r="F1942" t="s">
        <v>3795</v>
      </c>
      <c r="G1942" t="s">
        <v>3805</v>
      </c>
      <c r="H1942" t="s">
        <v>70</v>
      </c>
      <c r="I1942" t="s">
        <v>3796</v>
      </c>
      <c r="J1942" t="s">
        <v>3806</v>
      </c>
      <c r="L1942" t="str">
        <f t="shared" si="30"/>
        <v>岩手県下閉伊郡田野畑村大森</v>
      </c>
      <c r="M1942">
        <v>0</v>
      </c>
      <c r="N1942">
        <v>0</v>
      </c>
      <c r="O1942">
        <v>0</v>
      </c>
      <c r="P1942">
        <v>1</v>
      </c>
      <c r="Q1942">
        <v>0</v>
      </c>
      <c r="R1942">
        <v>0</v>
      </c>
    </row>
    <row r="1943" spans="1:18" x14ac:dyDescent="0.15">
      <c r="A1943">
        <v>3484</v>
      </c>
      <c r="B1943">
        <v>2884</v>
      </c>
      <c r="C1943">
        <v>288401</v>
      </c>
      <c r="D1943" s="47" t="s">
        <v>6244</v>
      </c>
      <c r="E1943" t="s">
        <v>67</v>
      </c>
      <c r="F1943" t="s">
        <v>3795</v>
      </c>
      <c r="G1943" t="s">
        <v>3807</v>
      </c>
      <c r="H1943" t="s">
        <v>70</v>
      </c>
      <c r="I1943" t="s">
        <v>3796</v>
      </c>
      <c r="J1943" t="s">
        <v>3808</v>
      </c>
      <c r="L1943" t="str">
        <f t="shared" si="30"/>
        <v>岩手県下閉伊郡田野畑村尾肝要</v>
      </c>
      <c r="M1943">
        <v>0</v>
      </c>
      <c r="N1943">
        <v>0</v>
      </c>
      <c r="O1943">
        <v>0</v>
      </c>
      <c r="P1943">
        <v>1</v>
      </c>
      <c r="Q1943">
        <v>0</v>
      </c>
      <c r="R1943">
        <v>0</v>
      </c>
    </row>
    <row r="1944" spans="1:18" x14ac:dyDescent="0.15">
      <c r="A1944">
        <v>3484</v>
      </c>
      <c r="B1944">
        <v>2884</v>
      </c>
      <c r="C1944">
        <v>288401</v>
      </c>
      <c r="D1944" s="47" t="s">
        <v>6244</v>
      </c>
      <c r="E1944" t="s">
        <v>67</v>
      </c>
      <c r="F1944" t="s">
        <v>3795</v>
      </c>
      <c r="G1944" t="s">
        <v>3809</v>
      </c>
      <c r="H1944" t="s">
        <v>70</v>
      </c>
      <c r="I1944" t="s">
        <v>3796</v>
      </c>
      <c r="J1944" t="s">
        <v>3810</v>
      </c>
      <c r="L1944" t="str">
        <f t="shared" si="30"/>
        <v>岩手県下閉伊郡田野畑村奥地</v>
      </c>
      <c r="M1944">
        <v>0</v>
      </c>
      <c r="N1944">
        <v>0</v>
      </c>
      <c r="O1944">
        <v>0</v>
      </c>
      <c r="P1944">
        <v>1</v>
      </c>
      <c r="Q1944">
        <v>0</v>
      </c>
      <c r="R1944">
        <v>0</v>
      </c>
    </row>
    <row r="1945" spans="1:18" x14ac:dyDescent="0.15">
      <c r="A1945">
        <v>3484</v>
      </c>
      <c r="B1945">
        <v>2884</v>
      </c>
      <c r="C1945">
        <v>288401</v>
      </c>
      <c r="D1945" s="47" t="s">
        <v>6244</v>
      </c>
      <c r="E1945" t="s">
        <v>67</v>
      </c>
      <c r="F1945" t="s">
        <v>3795</v>
      </c>
      <c r="G1945" t="s">
        <v>3811</v>
      </c>
      <c r="H1945" t="s">
        <v>70</v>
      </c>
      <c r="I1945" t="s">
        <v>3796</v>
      </c>
      <c r="J1945" t="s">
        <v>3812</v>
      </c>
      <c r="L1945" t="str">
        <f t="shared" si="30"/>
        <v>岩手県下閉伊郡田野畑村奥地向</v>
      </c>
      <c r="M1945">
        <v>0</v>
      </c>
      <c r="N1945">
        <v>0</v>
      </c>
      <c r="O1945">
        <v>0</v>
      </c>
      <c r="P1945">
        <v>1</v>
      </c>
      <c r="Q1945">
        <v>0</v>
      </c>
      <c r="R1945">
        <v>0</v>
      </c>
    </row>
    <row r="1946" spans="1:18" x14ac:dyDescent="0.15">
      <c r="A1946">
        <v>3484</v>
      </c>
      <c r="B1946">
        <v>2884</v>
      </c>
      <c r="C1946">
        <v>288401</v>
      </c>
      <c r="D1946" s="47" t="s">
        <v>6244</v>
      </c>
      <c r="E1946" t="s">
        <v>67</v>
      </c>
      <c r="F1946" t="s">
        <v>3795</v>
      </c>
      <c r="G1946" t="s">
        <v>3813</v>
      </c>
      <c r="H1946" t="s">
        <v>70</v>
      </c>
      <c r="I1946" t="s">
        <v>3796</v>
      </c>
      <c r="J1946" t="s">
        <v>3814</v>
      </c>
      <c r="L1946" t="str">
        <f t="shared" si="30"/>
        <v>岩手県下閉伊郡田野畑村茅刈沢</v>
      </c>
      <c r="M1946">
        <v>0</v>
      </c>
      <c r="N1946">
        <v>0</v>
      </c>
      <c r="O1946">
        <v>0</v>
      </c>
      <c r="P1946">
        <v>1</v>
      </c>
      <c r="Q1946">
        <v>0</v>
      </c>
      <c r="R1946">
        <v>0</v>
      </c>
    </row>
    <row r="1947" spans="1:18" x14ac:dyDescent="0.15">
      <c r="A1947">
        <v>3484</v>
      </c>
      <c r="B1947">
        <v>2884</v>
      </c>
      <c r="C1947">
        <v>288407</v>
      </c>
      <c r="D1947" s="47" t="s">
        <v>6246</v>
      </c>
      <c r="E1947" t="s">
        <v>67</v>
      </c>
      <c r="F1947" t="s">
        <v>3795</v>
      </c>
      <c r="G1947" t="s">
        <v>3815</v>
      </c>
      <c r="H1947" t="s">
        <v>70</v>
      </c>
      <c r="I1947" t="s">
        <v>3796</v>
      </c>
      <c r="J1947" t="s">
        <v>3816</v>
      </c>
      <c r="L1947" t="str">
        <f t="shared" si="30"/>
        <v>岩手県下閉伊郡田野畑村川平</v>
      </c>
      <c r="M1947">
        <v>0</v>
      </c>
      <c r="N1947">
        <v>0</v>
      </c>
      <c r="O1947">
        <v>0</v>
      </c>
      <c r="P1947">
        <v>1</v>
      </c>
      <c r="Q1947">
        <v>0</v>
      </c>
      <c r="R1947">
        <v>0</v>
      </c>
    </row>
    <row r="1948" spans="1:18" x14ac:dyDescent="0.15">
      <c r="A1948">
        <v>3484</v>
      </c>
      <c r="B1948">
        <v>2884</v>
      </c>
      <c r="C1948">
        <v>288402</v>
      </c>
      <c r="D1948" s="47" t="s">
        <v>6243</v>
      </c>
      <c r="E1948" t="s">
        <v>67</v>
      </c>
      <c r="F1948" t="s">
        <v>3795</v>
      </c>
      <c r="G1948" t="s">
        <v>151</v>
      </c>
      <c r="H1948" t="s">
        <v>70</v>
      </c>
      <c r="I1948" t="s">
        <v>3796</v>
      </c>
      <c r="J1948" t="s">
        <v>152</v>
      </c>
      <c r="L1948" t="str">
        <f t="shared" si="30"/>
        <v>岩手県下閉伊郡田野畑村北山</v>
      </c>
      <c r="M1948">
        <v>0</v>
      </c>
      <c r="N1948">
        <v>0</v>
      </c>
      <c r="O1948">
        <v>0</v>
      </c>
      <c r="P1948">
        <v>1</v>
      </c>
      <c r="Q1948">
        <v>0</v>
      </c>
      <c r="R1948">
        <v>0</v>
      </c>
    </row>
    <row r="1949" spans="1:18" x14ac:dyDescent="0.15">
      <c r="A1949">
        <v>3484</v>
      </c>
      <c r="B1949">
        <v>2884</v>
      </c>
      <c r="C1949">
        <v>288405</v>
      </c>
      <c r="D1949" s="47" t="s">
        <v>6245</v>
      </c>
      <c r="E1949" t="s">
        <v>67</v>
      </c>
      <c r="F1949" t="s">
        <v>3795</v>
      </c>
      <c r="G1949" t="s">
        <v>3817</v>
      </c>
      <c r="H1949" t="s">
        <v>70</v>
      </c>
      <c r="I1949" t="s">
        <v>3796</v>
      </c>
      <c r="J1949" t="s">
        <v>3818</v>
      </c>
      <c r="L1949" t="str">
        <f t="shared" si="30"/>
        <v>岩手県下閉伊郡田野畑村切牛</v>
      </c>
      <c r="M1949">
        <v>0</v>
      </c>
      <c r="N1949">
        <v>0</v>
      </c>
      <c r="O1949">
        <v>0</v>
      </c>
      <c r="P1949">
        <v>1</v>
      </c>
      <c r="Q1949">
        <v>0</v>
      </c>
      <c r="R1949">
        <v>0</v>
      </c>
    </row>
    <row r="1950" spans="1:18" x14ac:dyDescent="0.15">
      <c r="A1950">
        <v>3484</v>
      </c>
      <c r="B1950">
        <v>2884</v>
      </c>
      <c r="C1950">
        <v>288406</v>
      </c>
      <c r="D1950" s="47" t="s">
        <v>6247</v>
      </c>
      <c r="E1950" t="s">
        <v>67</v>
      </c>
      <c r="F1950" t="s">
        <v>3795</v>
      </c>
      <c r="G1950" t="s">
        <v>3819</v>
      </c>
      <c r="H1950" t="s">
        <v>70</v>
      </c>
      <c r="I1950" t="s">
        <v>3796</v>
      </c>
      <c r="J1950" t="s">
        <v>3820</v>
      </c>
      <c r="L1950" t="str">
        <f t="shared" si="30"/>
        <v>岩手県下閉伊郡田野畑村猿山</v>
      </c>
      <c r="M1950">
        <v>0</v>
      </c>
      <c r="N1950">
        <v>0</v>
      </c>
      <c r="O1950">
        <v>0</v>
      </c>
      <c r="P1950">
        <v>1</v>
      </c>
      <c r="Q1950">
        <v>0</v>
      </c>
      <c r="R1950">
        <v>0</v>
      </c>
    </row>
    <row r="1951" spans="1:18" x14ac:dyDescent="0.15">
      <c r="A1951">
        <v>3484</v>
      </c>
      <c r="B1951">
        <v>2884</v>
      </c>
      <c r="C1951">
        <v>288404</v>
      </c>
      <c r="D1951" s="47" t="s">
        <v>6248</v>
      </c>
      <c r="E1951" t="s">
        <v>67</v>
      </c>
      <c r="F1951" t="s">
        <v>3795</v>
      </c>
      <c r="G1951" t="s">
        <v>3821</v>
      </c>
      <c r="H1951" t="s">
        <v>70</v>
      </c>
      <c r="I1951" t="s">
        <v>3796</v>
      </c>
      <c r="J1951" t="s">
        <v>3822</v>
      </c>
      <c r="L1951" t="str">
        <f t="shared" si="30"/>
        <v>岩手県下閉伊郡田野畑村島越</v>
      </c>
      <c r="M1951">
        <v>0</v>
      </c>
      <c r="N1951">
        <v>0</v>
      </c>
      <c r="O1951">
        <v>0</v>
      </c>
      <c r="P1951">
        <v>1</v>
      </c>
      <c r="Q1951">
        <v>0</v>
      </c>
      <c r="R1951">
        <v>0</v>
      </c>
    </row>
    <row r="1952" spans="1:18" x14ac:dyDescent="0.15">
      <c r="A1952">
        <v>3484</v>
      </c>
      <c r="B1952">
        <v>2884</v>
      </c>
      <c r="C1952">
        <v>288407</v>
      </c>
      <c r="D1952" s="47" t="s">
        <v>6246</v>
      </c>
      <c r="E1952" t="s">
        <v>67</v>
      </c>
      <c r="F1952" t="s">
        <v>3795</v>
      </c>
      <c r="G1952" t="s">
        <v>3823</v>
      </c>
      <c r="H1952" t="s">
        <v>70</v>
      </c>
      <c r="I1952" t="s">
        <v>3796</v>
      </c>
      <c r="J1952" t="s">
        <v>3824</v>
      </c>
      <c r="L1952" t="str">
        <f t="shared" si="30"/>
        <v>岩手県下閉伊郡田野畑村菅窪</v>
      </c>
      <c r="M1952">
        <v>0</v>
      </c>
      <c r="N1952">
        <v>0</v>
      </c>
      <c r="O1952">
        <v>0</v>
      </c>
      <c r="P1952">
        <v>1</v>
      </c>
      <c r="Q1952">
        <v>0</v>
      </c>
      <c r="R1952">
        <v>0</v>
      </c>
    </row>
    <row r="1953" spans="1:18" x14ac:dyDescent="0.15">
      <c r="A1953">
        <v>3484</v>
      </c>
      <c r="B1953">
        <v>2884</v>
      </c>
      <c r="C1953">
        <v>288401</v>
      </c>
      <c r="D1953" s="47" t="s">
        <v>6244</v>
      </c>
      <c r="E1953" t="s">
        <v>67</v>
      </c>
      <c r="F1953" t="s">
        <v>3795</v>
      </c>
      <c r="G1953" t="s">
        <v>3825</v>
      </c>
      <c r="H1953" t="s">
        <v>70</v>
      </c>
      <c r="I1953" t="s">
        <v>3796</v>
      </c>
      <c r="J1953" t="s">
        <v>3826</v>
      </c>
      <c r="L1953" t="str">
        <f t="shared" si="30"/>
        <v>岩手県下閉伊郡田野畑村巣合</v>
      </c>
      <c r="M1953">
        <v>0</v>
      </c>
      <c r="N1953">
        <v>0</v>
      </c>
      <c r="O1953">
        <v>0</v>
      </c>
      <c r="P1953">
        <v>1</v>
      </c>
      <c r="Q1953">
        <v>0</v>
      </c>
      <c r="R1953">
        <v>0</v>
      </c>
    </row>
    <row r="1954" spans="1:18" x14ac:dyDescent="0.15">
      <c r="A1954">
        <v>3484</v>
      </c>
      <c r="B1954">
        <v>2884</v>
      </c>
      <c r="C1954">
        <v>288401</v>
      </c>
      <c r="D1954" s="47" t="s">
        <v>6244</v>
      </c>
      <c r="E1954" t="s">
        <v>67</v>
      </c>
      <c r="F1954" t="s">
        <v>3795</v>
      </c>
      <c r="G1954" t="s">
        <v>3827</v>
      </c>
      <c r="H1954" t="s">
        <v>70</v>
      </c>
      <c r="I1954" t="s">
        <v>3796</v>
      </c>
      <c r="J1954" t="s">
        <v>3828</v>
      </c>
      <c r="L1954" t="str">
        <f t="shared" si="30"/>
        <v>岩手県下閉伊郡田野畑村千丈</v>
      </c>
      <c r="M1954">
        <v>0</v>
      </c>
      <c r="N1954">
        <v>0</v>
      </c>
      <c r="O1954">
        <v>0</v>
      </c>
      <c r="P1954">
        <v>1</v>
      </c>
      <c r="Q1954">
        <v>0</v>
      </c>
      <c r="R1954">
        <v>0</v>
      </c>
    </row>
    <row r="1955" spans="1:18" x14ac:dyDescent="0.15">
      <c r="A1955">
        <v>3484</v>
      </c>
      <c r="B1955">
        <v>2884</v>
      </c>
      <c r="C1955">
        <v>288401</v>
      </c>
      <c r="D1955" s="47" t="s">
        <v>6244</v>
      </c>
      <c r="E1955" t="s">
        <v>67</v>
      </c>
      <c r="F1955" t="s">
        <v>3795</v>
      </c>
      <c r="G1955" t="s">
        <v>3829</v>
      </c>
      <c r="H1955" t="s">
        <v>70</v>
      </c>
      <c r="I1955" t="s">
        <v>3796</v>
      </c>
      <c r="J1955" t="s">
        <v>3830</v>
      </c>
      <c r="L1955" t="str">
        <f t="shared" si="30"/>
        <v>岩手県下閉伊郡田野畑村千足</v>
      </c>
      <c r="M1955">
        <v>0</v>
      </c>
      <c r="N1955">
        <v>0</v>
      </c>
      <c r="O1955">
        <v>0</v>
      </c>
      <c r="P1955">
        <v>1</v>
      </c>
      <c r="Q1955">
        <v>0</v>
      </c>
      <c r="R1955">
        <v>0</v>
      </c>
    </row>
    <row r="1956" spans="1:18" x14ac:dyDescent="0.15">
      <c r="A1956">
        <v>3484</v>
      </c>
      <c r="B1956">
        <v>2884</v>
      </c>
      <c r="C1956">
        <v>288401</v>
      </c>
      <c r="D1956" s="47" t="s">
        <v>6244</v>
      </c>
      <c r="E1956" t="s">
        <v>67</v>
      </c>
      <c r="F1956" t="s">
        <v>3795</v>
      </c>
      <c r="G1956" t="s">
        <v>3831</v>
      </c>
      <c r="H1956" t="s">
        <v>70</v>
      </c>
      <c r="I1956" t="s">
        <v>3796</v>
      </c>
      <c r="J1956" t="s">
        <v>3832</v>
      </c>
      <c r="L1956" t="str">
        <f t="shared" si="30"/>
        <v>岩手県下閉伊郡田野畑村滝ノ沢</v>
      </c>
      <c r="M1956">
        <v>0</v>
      </c>
      <c r="N1956">
        <v>0</v>
      </c>
      <c r="O1956">
        <v>0</v>
      </c>
      <c r="P1956">
        <v>1</v>
      </c>
      <c r="Q1956">
        <v>0</v>
      </c>
      <c r="R1956">
        <v>0</v>
      </c>
    </row>
    <row r="1957" spans="1:18" x14ac:dyDescent="0.15">
      <c r="A1957">
        <v>3484</v>
      </c>
      <c r="B1957">
        <v>2884</v>
      </c>
      <c r="C1957">
        <v>288401</v>
      </c>
      <c r="D1957" s="47" t="s">
        <v>6244</v>
      </c>
      <c r="E1957" t="s">
        <v>67</v>
      </c>
      <c r="F1957" t="s">
        <v>3795</v>
      </c>
      <c r="G1957" t="s">
        <v>498</v>
      </c>
      <c r="H1957" t="s">
        <v>70</v>
      </c>
      <c r="I1957" t="s">
        <v>3796</v>
      </c>
      <c r="J1957" t="s">
        <v>499</v>
      </c>
      <c r="L1957" t="str">
        <f t="shared" si="30"/>
        <v>岩手県下閉伊郡田野畑村田代</v>
      </c>
      <c r="M1957">
        <v>0</v>
      </c>
      <c r="N1957">
        <v>0</v>
      </c>
      <c r="O1957">
        <v>0</v>
      </c>
      <c r="P1957">
        <v>1</v>
      </c>
      <c r="Q1957">
        <v>0</v>
      </c>
      <c r="R1957">
        <v>0</v>
      </c>
    </row>
    <row r="1958" spans="1:18" x14ac:dyDescent="0.15">
      <c r="A1958">
        <v>3484</v>
      </c>
      <c r="B1958">
        <v>2884</v>
      </c>
      <c r="C1958">
        <v>288407</v>
      </c>
      <c r="D1958" s="47" t="s">
        <v>6246</v>
      </c>
      <c r="E1958" t="s">
        <v>67</v>
      </c>
      <c r="F1958" t="s">
        <v>3795</v>
      </c>
      <c r="G1958" t="s">
        <v>3833</v>
      </c>
      <c r="H1958" t="s">
        <v>70</v>
      </c>
      <c r="I1958" t="s">
        <v>3796</v>
      </c>
      <c r="J1958" t="s">
        <v>3834</v>
      </c>
      <c r="L1958" t="str">
        <f t="shared" si="30"/>
        <v>岩手県下閉伊郡田野畑村田野畑</v>
      </c>
      <c r="M1958">
        <v>0</v>
      </c>
      <c r="N1958">
        <v>0</v>
      </c>
      <c r="O1958">
        <v>0</v>
      </c>
      <c r="P1958">
        <v>1</v>
      </c>
      <c r="Q1958">
        <v>0</v>
      </c>
      <c r="R1958">
        <v>0</v>
      </c>
    </row>
    <row r="1959" spans="1:18" x14ac:dyDescent="0.15">
      <c r="A1959">
        <v>3484</v>
      </c>
      <c r="B1959">
        <v>2884</v>
      </c>
      <c r="C1959">
        <v>288402</v>
      </c>
      <c r="D1959" s="47" t="s">
        <v>6243</v>
      </c>
      <c r="E1959" t="s">
        <v>67</v>
      </c>
      <c r="F1959" t="s">
        <v>3795</v>
      </c>
      <c r="G1959" t="s">
        <v>3835</v>
      </c>
      <c r="H1959" t="s">
        <v>70</v>
      </c>
      <c r="I1959" t="s">
        <v>3796</v>
      </c>
      <c r="J1959" t="s">
        <v>3836</v>
      </c>
      <c r="L1959" t="str">
        <f t="shared" si="30"/>
        <v>岩手県下閉伊郡田野畑村机</v>
      </c>
      <c r="M1959">
        <v>0</v>
      </c>
      <c r="N1959">
        <v>0</v>
      </c>
      <c r="O1959">
        <v>0</v>
      </c>
      <c r="P1959">
        <v>1</v>
      </c>
      <c r="Q1959">
        <v>0</v>
      </c>
      <c r="R1959">
        <v>0</v>
      </c>
    </row>
    <row r="1960" spans="1:18" x14ac:dyDescent="0.15">
      <c r="A1960">
        <v>3484</v>
      </c>
      <c r="B1960">
        <v>2884</v>
      </c>
      <c r="C1960">
        <v>288406</v>
      </c>
      <c r="D1960" s="47" t="s">
        <v>6247</v>
      </c>
      <c r="E1960" t="s">
        <v>67</v>
      </c>
      <c r="F1960" t="s">
        <v>3795</v>
      </c>
      <c r="G1960" t="s">
        <v>3837</v>
      </c>
      <c r="H1960" t="s">
        <v>70</v>
      </c>
      <c r="I1960" t="s">
        <v>3796</v>
      </c>
      <c r="J1960" t="s">
        <v>3838</v>
      </c>
      <c r="L1960" t="str">
        <f t="shared" si="30"/>
        <v>岩手県下閉伊郡田野畑村年呂部</v>
      </c>
      <c r="M1960">
        <v>0</v>
      </c>
      <c r="N1960">
        <v>0</v>
      </c>
      <c r="O1960">
        <v>0</v>
      </c>
      <c r="P1960">
        <v>1</v>
      </c>
      <c r="Q1960">
        <v>0</v>
      </c>
      <c r="R1960">
        <v>0</v>
      </c>
    </row>
    <row r="1961" spans="1:18" x14ac:dyDescent="0.15">
      <c r="A1961">
        <v>3484</v>
      </c>
      <c r="B1961">
        <v>2884</v>
      </c>
      <c r="C1961">
        <v>288401</v>
      </c>
      <c r="D1961" s="47" t="s">
        <v>6244</v>
      </c>
      <c r="E1961" t="s">
        <v>67</v>
      </c>
      <c r="F1961" t="s">
        <v>3795</v>
      </c>
      <c r="G1961" t="s">
        <v>630</v>
      </c>
      <c r="H1961" t="s">
        <v>70</v>
      </c>
      <c r="I1961" t="s">
        <v>3796</v>
      </c>
      <c r="J1961" t="s">
        <v>631</v>
      </c>
      <c r="L1961" t="str">
        <f t="shared" si="30"/>
        <v>岩手県下閉伊郡田野畑村長根</v>
      </c>
      <c r="M1961">
        <v>0</v>
      </c>
      <c r="N1961">
        <v>0</v>
      </c>
      <c r="O1961">
        <v>0</v>
      </c>
      <c r="P1961">
        <v>1</v>
      </c>
      <c r="Q1961">
        <v>0</v>
      </c>
      <c r="R1961">
        <v>0</v>
      </c>
    </row>
    <row r="1962" spans="1:18" x14ac:dyDescent="0.15">
      <c r="A1962">
        <v>3484</v>
      </c>
      <c r="B1962">
        <v>2884</v>
      </c>
      <c r="C1962">
        <v>288406</v>
      </c>
      <c r="D1962" s="47" t="s">
        <v>6247</v>
      </c>
      <c r="E1962" t="s">
        <v>67</v>
      </c>
      <c r="F1962" t="s">
        <v>3795</v>
      </c>
      <c r="G1962" t="s">
        <v>3839</v>
      </c>
      <c r="H1962" t="s">
        <v>70</v>
      </c>
      <c r="I1962" t="s">
        <v>3796</v>
      </c>
      <c r="J1962" t="s">
        <v>3840</v>
      </c>
      <c r="L1962" t="str">
        <f t="shared" si="30"/>
        <v>岩手県下閉伊郡田野畑村七滝</v>
      </c>
      <c r="M1962">
        <v>0</v>
      </c>
      <c r="N1962">
        <v>0</v>
      </c>
      <c r="O1962">
        <v>0</v>
      </c>
      <c r="P1962">
        <v>1</v>
      </c>
      <c r="Q1962">
        <v>0</v>
      </c>
      <c r="R1962">
        <v>0</v>
      </c>
    </row>
    <row r="1963" spans="1:18" x14ac:dyDescent="0.15">
      <c r="A1963">
        <v>3484</v>
      </c>
      <c r="B1963">
        <v>2884</v>
      </c>
      <c r="C1963">
        <v>288401</v>
      </c>
      <c r="D1963" s="47" t="s">
        <v>6244</v>
      </c>
      <c r="E1963" t="s">
        <v>67</v>
      </c>
      <c r="F1963" t="s">
        <v>3795</v>
      </c>
      <c r="G1963" t="s">
        <v>3841</v>
      </c>
      <c r="H1963" t="s">
        <v>70</v>
      </c>
      <c r="I1963" t="s">
        <v>3796</v>
      </c>
      <c r="J1963" t="s">
        <v>3842</v>
      </c>
      <c r="L1963" t="str">
        <f t="shared" si="30"/>
        <v>岩手県下閉伊郡田野畑村沼袋</v>
      </c>
      <c r="M1963">
        <v>0</v>
      </c>
      <c r="N1963">
        <v>0</v>
      </c>
      <c r="O1963">
        <v>0</v>
      </c>
      <c r="P1963">
        <v>1</v>
      </c>
      <c r="Q1963">
        <v>0</v>
      </c>
      <c r="R1963">
        <v>0</v>
      </c>
    </row>
    <row r="1964" spans="1:18" x14ac:dyDescent="0.15">
      <c r="A1964">
        <v>3484</v>
      </c>
      <c r="B1964">
        <v>2884</v>
      </c>
      <c r="C1964">
        <v>288401</v>
      </c>
      <c r="D1964" s="47" t="s">
        <v>6244</v>
      </c>
      <c r="E1964" t="s">
        <v>67</v>
      </c>
      <c r="F1964" t="s">
        <v>3795</v>
      </c>
      <c r="G1964" t="s">
        <v>3843</v>
      </c>
      <c r="H1964" t="s">
        <v>70</v>
      </c>
      <c r="I1964" t="s">
        <v>3796</v>
      </c>
      <c r="J1964" t="s">
        <v>3844</v>
      </c>
      <c r="L1964" t="str">
        <f t="shared" si="30"/>
        <v>岩手県下閉伊郡田野畑村子木地</v>
      </c>
      <c r="M1964">
        <v>0</v>
      </c>
      <c r="N1964">
        <v>0</v>
      </c>
      <c r="O1964">
        <v>0</v>
      </c>
      <c r="P1964">
        <v>1</v>
      </c>
      <c r="Q1964">
        <v>0</v>
      </c>
      <c r="R1964">
        <v>0</v>
      </c>
    </row>
    <row r="1965" spans="1:18" x14ac:dyDescent="0.15">
      <c r="A1965">
        <v>3484</v>
      </c>
      <c r="B1965">
        <v>2884</v>
      </c>
      <c r="C1965">
        <v>288401</v>
      </c>
      <c r="D1965" s="47" t="s">
        <v>6244</v>
      </c>
      <c r="E1965" t="s">
        <v>67</v>
      </c>
      <c r="F1965" t="s">
        <v>3795</v>
      </c>
      <c r="G1965" t="s">
        <v>3300</v>
      </c>
      <c r="H1965" t="s">
        <v>70</v>
      </c>
      <c r="I1965" t="s">
        <v>3796</v>
      </c>
      <c r="J1965" t="s">
        <v>3845</v>
      </c>
      <c r="L1965" t="str">
        <f t="shared" si="30"/>
        <v>岩手県下閉伊郡田野畑村子木屋敷</v>
      </c>
      <c r="M1965">
        <v>0</v>
      </c>
      <c r="N1965">
        <v>0</v>
      </c>
      <c r="O1965">
        <v>0</v>
      </c>
      <c r="P1965">
        <v>1</v>
      </c>
      <c r="Q1965">
        <v>0</v>
      </c>
      <c r="R1965">
        <v>0</v>
      </c>
    </row>
    <row r="1966" spans="1:18" x14ac:dyDescent="0.15">
      <c r="A1966">
        <v>3484</v>
      </c>
      <c r="B1966">
        <v>2884</v>
      </c>
      <c r="C1966">
        <v>288401</v>
      </c>
      <c r="D1966" s="47" t="s">
        <v>6244</v>
      </c>
      <c r="E1966" t="s">
        <v>67</v>
      </c>
      <c r="F1966" t="s">
        <v>3795</v>
      </c>
      <c r="G1966" t="s">
        <v>3846</v>
      </c>
      <c r="H1966" t="s">
        <v>70</v>
      </c>
      <c r="I1966" t="s">
        <v>3796</v>
      </c>
      <c r="J1966" t="s">
        <v>3847</v>
      </c>
      <c r="L1966" t="str">
        <f t="shared" si="30"/>
        <v>岩手県下閉伊郡田野畑村萩牛</v>
      </c>
      <c r="M1966">
        <v>0</v>
      </c>
      <c r="N1966">
        <v>0</v>
      </c>
      <c r="O1966">
        <v>0</v>
      </c>
      <c r="P1966">
        <v>1</v>
      </c>
      <c r="Q1966">
        <v>0</v>
      </c>
      <c r="R1966">
        <v>0</v>
      </c>
    </row>
    <row r="1967" spans="1:18" x14ac:dyDescent="0.15">
      <c r="A1967">
        <v>3484</v>
      </c>
      <c r="B1967">
        <v>2884</v>
      </c>
      <c r="C1967">
        <v>288405</v>
      </c>
      <c r="D1967" s="47" t="s">
        <v>6245</v>
      </c>
      <c r="E1967" t="s">
        <v>67</v>
      </c>
      <c r="F1967" t="s">
        <v>3795</v>
      </c>
      <c r="G1967" t="s">
        <v>3848</v>
      </c>
      <c r="H1967" t="s">
        <v>70</v>
      </c>
      <c r="I1967" t="s">
        <v>3796</v>
      </c>
      <c r="J1967" t="s">
        <v>3849</v>
      </c>
      <c r="L1967" t="str">
        <f t="shared" si="30"/>
        <v>岩手県下閉伊郡田野畑村浜岩泉</v>
      </c>
      <c r="M1967">
        <v>0</v>
      </c>
      <c r="N1967">
        <v>0</v>
      </c>
      <c r="O1967">
        <v>0</v>
      </c>
      <c r="P1967">
        <v>1</v>
      </c>
      <c r="Q1967">
        <v>0</v>
      </c>
      <c r="R1967">
        <v>0</v>
      </c>
    </row>
    <row r="1968" spans="1:18" x14ac:dyDescent="0.15">
      <c r="A1968">
        <v>3484</v>
      </c>
      <c r="B1968">
        <v>2884</v>
      </c>
      <c r="C1968">
        <v>288401</v>
      </c>
      <c r="D1968" s="47" t="s">
        <v>6244</v>
      </c>
      <c r="E1968" t="s">
        <v>67</v>
      </c>
      <c r="F1968" t="s">
        <v>3795</v>
      </c>
      <c r="G1968" t="s">
        <v>2174</v>
      </c>
      <c r="H1968" t="s">
        <v>70</v>
      </c>
      <c r="I1968" t="s">
        <v>3796</v>
      </c>
      <c r="J1968" t="s">
        <v>3850</v>
      </c>
      <c r="L1968" t="str">
        <f t="shared" si="30"/>
        <v>岩手県下閉伊郡田野畑村日蔭</v>
      </c>
      <c r="M1968">
        <v>0</v>
      </c>
      <c r="N1968">
        <v>0</v>
      </c>
      <c r="O1968">
        <v>0</v>
      </c>
      <c r="P1968">
        <v>1</v>
      </c>
      <c r="Q1968">
        <v>0</v>
      </c>
      <c r="R1968">
        <v>0</v>
      </c>
    </row>
    <row r="1969" spans="1:18" x14ac:dyDescent="0.15">
      <c r="A1969">
        <v>3484</v>
      </c>
      <c r="B1969">
        <v>2884</v>
      </c>
      <c r="C1969">
        <v>288401</v>
      </c>
      <c r="D1969" s="47" t="s">
        <v>6244</v>
      </c>
      <c r="E1969" t="s">
        <v>67</v>
      </c>
      <c r="F1969" t="s">
        <v>3795</v>
      </c>
      <c r="G1969" t="s">
        <v>3851</v>
      </c>
      <c r="H1969" t="s">
        <v>70</v>
      </c>
      <c r="I1969" t="s">
        <v>3796</v>
      </c>
      <c r="J1969" t="s">
        <v>3852</v>
      </c>
      <c r="L1969" t="str">
        <f t="shared" si="30"/>
        <v>岩手県下閉伊郡田野畑村姫松</v>
      </c>
      <c r="M1969">
        <v>0</v>
      </c>
      <c r="N1969">
        <v>0</v>
      </c>
      <c r="O1969">
        <v>0</v>
      </c>
      <c r="P1969">
        <v>1</v>
      </c>
      <c r="Q1969">
        <v>0</v>
      </c>
      <c r="R1969">
        <v>0</v>
      </c>
    </row>
    <row r="1970" spans="1:18" x14ac:dyDescent="0.15">
      <c r="A1970">
        <v>3484</v>
      </c>
      <c r="B1970">
        <v>2884</v>
      </c>
      <c r="C1970">
        <v>288405</v>
      </c>
      <c r="D1970" s="47" t="s">
        <v>6245</v>
      </c>
      <c r="E1970" t="s">
        <v>67</v>
      </c>
      <c r="F1970" t="s">
        <v>3795</v>
      </c>
      <c r="G1970" t="s">
        <v>3853</v>
      </c>
      <c r="H1970" t="s">
        <v>70</v>
      </c>
      <c r="I1970" t="s">
        <v>3796</v>
      </c>
      <c r="J1970" t="s">
        <v>3854</v>
      </c>
      <c r="L1970" t="str">
        <f t="shared" si="30"/>
        <v>岩手県下閉伊郡田野畑村真木沢</v>
      </c>
      <c r="M1970">
        <v>0</v>
      </c>
      <c r="N1970">
        <v>0</v>
      </c>
      <c r="O1970">
        <v>0</v>
      </c>
      <c r="P1970">
        <v>1</v>
      </c>
      <c r="Q1970">
        <v>0</v>
      </c>
      <c r="R1970">
        <v>0</v>
      </c>
    </row>
    <row r="1971" spans="1:18" x14ac:dyDescent="0.15">
      <c r="A1971">
        <v>3484</v>
      </c>
      <c r="B1971">
        <v>2884</v>
      </c>
      <c r="C1971">
        <v>288404</v>
      </c>
      <c r="D1971" s="47" t="s">
        <v>6248</v>
      </c>
      <c r="E1971" t="s">
        <v>67</v>
      </c>
      <c r="F1971" t="s">
        <v>3795</v>
      </c>
      <c r="G1971" t="s">
        <v>3855</v>
      </c>
      <c r="H1971" t="s">
        <v>70</v>
      </c>
      <c r="I1971" t="s">
        <v>3796</v>
      </c>
      <c r="J1971" t="s">
        <v>3856</v>
      </c>
      <c r="L1971" t="str">
        <f t="shared" si="30"/>
        <v>岩手県下閉伊郡田野畑村松前沢</v>
      </c>
      <c r="M1971">
        <v>0</v>
      </c>
      <c r="N1971">
        <v>0</v>
      </c>
      <c r="O1971">
        <v>0</v>
      </c>
      <c r="P1971">
        <v>1</v>
      </c>
      <c r="Q1971">
        <v>0</v>
      </c>
      <c r="R1971">
        <v>0</v>
      </c>
    </row>
    <row r="1972" spans="1:18" x14ac:dyDescent="0.15">
      <c r="A1972">
        <v>3484</v>
      </c>
      <c r="B1972">
        <v>2884</v>
      </c>
      <c r="C1972">
        <v>288401</v>
      </c>
      <c r="D1972" s="47" t="s">
        <v>6244</v>
      </c>
      <c r="E1972" t="s">
        <v>67</v>
      </c>
      <c r="F1972" t="s">
        <v>3795</v>
      </c>
      <c r="G1972" t="s">
        <v>3857</v>
      </c>
      <c r="H1972" t="s">
        <v>70</v>
      </c>
      <c r="I1972" t="s">
        <v>3796</v>
      </c>
      <c r="J1972" t="s">
        <v>3858</v>
      </c>
      <c r="L1972" t="str">
        <f t="shared" si="30"/>
        <v>岩手県下閉伊郡田野畑村三沢</v>
      </c>
      <c r="M1972">
        <v>0</v>
      </c>
      <c r="N1972">
        <v>0</v>
      </c>
      <c r="O1972">
        <v>0</v>
      </c>
      <c r="P1972">
        <v>1</v>
      </c>
      <c r="Q1972">
        <v>0</v>
      </c>
      <c r="R1972">
        <v>0</v>
      </c>
    </row>
    <row r="1973" spans="1:18" x14ac:dyDescent="0.15">
      <c r="A1973">
        <v>3484</v>
      </c>
      <c r="B1973">
        <v>2884</v>
      </c>
      <c r="C1973">
        <v>288405</v>
      </c>
      <c r="D1973" s="47" t="s">
        <v>6245</v>
      </c>
      <c r="E1973" t="s">
        <v>67</v>
      </c>
      <c r="F1973" t="s">
        <v>3795</v>
      </c>
      <c r="G1973" t="s">
        <v>3859</v>
      </c>
      <c r="H1973" t="s">
        <v>70</v>
      </c>
      <c r="I1973" t="s">
        <v>3796</v>
      </c>
      <c r="J1973" t="s">
        <v>3860</v>
      </c>
      <c r="L1973" t="str">
        <f t="shared" si="30"/>
        <v>岩手県下閉伊郡田野畑村南大芦</v>
      </c>
      <c r="M1973">
        <v>0</v>
      </c>
      <c r="N1973">
        <v>0</v>
      </c>
      <c r="O1973">
        <v>0</v>
      </c>
      <c r="P1973">
        <v>1</v>
      </c>
      <c r="Q1973">
        <v>0</v>
      </c>
      <c r="R1973">
        <v>0</v>
      </c>
    </row>
    <row r="1974" spans="1:18" x14ac:dyDescent="0.15">
      <c r="A1974">
        <v>3484</v>
      </c>
      <c r="B1974">
        <v>2884</v>
      </c>
      <c r="C1974">
        <v>288406</v>
      </c>
      <c r="D1974" s="47" t="s">
        <v>6247</v>
      </c>
      <c r="E1974" t="s">
        <v>67</v>
      </c>
      <c r="F1974" t="s">
        <v>3795</v>
      </c>
      <c r="G1974" t="s">
        <v>3861</v>
      </c>
      <c r="H1974" t="s">
        <v>70</v>
      </c>
      <c r="I1974" t="s">
        <v>3796</v>
      </c>
      <c r="J1974" t="s">
        <v>3862</v>
      </c>
      <c r="L1974" t="str">
        <f t="shared" si="30"/>
        <v>岩手県下閉伊郡田野畑村室場</v>
      </c>
      <c r="M1974">
        <v>0</v>
      </c>
      <c r="N1974">
        <v>0</v>
      </c>
      <c r="O1974">
        <v>0</v>
      </c>
      <c r="P1974">
        <v>1</v>
      </c>
      <c r="Q1974">
        <v>0</v>
      </c>
      <c r="R1974">
        <v>0</v>
      </c>
    </row>
    <row r="1975" spans="1:18" x14ac:dyDescent="0.15">
      <c r="A1975">
        <v>3484</v>
      </c>
      <c r="B1975">
        <v>2884</v>
      </c>
      <c r="C1975">
        <v>288406</v>
      </c>
      <c r="D1975" s="47" t="s">
        <v>6247</v>
      </c>
      <c r="E1975" t="s">
        <v>67</v>
      </c>
      <c r="F1975" t="s">
        <v>3795</v>
      </c>
      <c r="G1975" t="s">
        <v>3863</v>
      </c>
      <c r="H1975" t="s">
        <v>70</v>
      </c>
      <c r="I1975" t="s">
        <v>3796</v>
      </c>
      <c r="J1975" t="s">
        <v>3864</v>
      </c>
      <c r="L1975" t="str">
        <f t="shared" si="30"/>
        <v>岩手県下閉伊郡田野畑村目名</v>
      </c>
      <c r="M1975">
        <v>0</v>
      </c>
      <c r="N1975">
        <v>0</v>
      </c>
      <c r="O1975">
        <v>0</v>
      </c>
      <c r="P1975">
        <v>1</v>
      </c>
      <c r="Q1975">
        <v>0</v>
      </c>
      <c r="R1975">
        <v>0</v>
      </c>
    </row>
    <row r="1976" spans="1:18" x14ac:dyDescent="0.15">
      <c r="A1976">
        <v>3484</v>
      </c>
      <c r="B1976">
        <v>2884</v>
      </c>
      <c r="C1976">
        <v>288403</v>
      </c>
      <c r="D1976" s="47" t="s">
        <v>6249</v>
      </c>
      <c r="E1976" t="s">
        <v>67</v>
      </c>
      <c r="F1976" t="s">
        <v>3795</v>
      </c>
      <c r="G1976" t="s">
        <v>3865</v>
      </c>
      <c r="H1976" t="s">
        <v>70</v>
      </c>
      <c r="I1976" t="s">
        <v>3796</v>
      </c>
      <c r="J1976" t="s">
        <v>3866</v>
      </c>
      <c r="L1976" t="str">
        <f t="shared" si="30"/>
        <v>岩手県下閉伊郡田野畑村羅賀</v>
      </c>
      <c r="M1976">
        <v>0</v>
      </c>
      <c r="N1976">
        <v>0</v>
      </c>
      <c r="O1976">
        <v>0</v>
      </c>
      <c r="P1976">
        <v>0</v>
      </c>
      <c r="Q1976">
        <v>0</v>
      </c>
      <c r="R1976">
        <v>0</v>
      </c>
    </row>
    <row r="1977" spans="1:18" x14ac:dyDescent="0.15">
      <c r="A1977">
        <v>3484</v>
      </c>
      <c r="B1977">
        <v>2884</v>
      </c>
      <c r="C1977">
        <v>288407</v>
      </c>
      <c r="D1977" s="47" t="s">
        <v>6246</v>
      </c>
      <c r="E1977" t="s">
        <v>67</v>
      </c>
      <c r="F1977" t="s">
        <v>3795</v>
      </c>
      <c r="G1977" t="s">
        <v>3867</v>
      </c>
      <c r="H1977" t="s">
        <v>70</v>
      </c>
      <c r="I1977" t="s">
        <v>3796</v>
      </c>
      <c r="J1977" t="s">
        <v>3868</v>
      </c>
      <c r="L1977" t="str">
        <f t="shared" si="30"/>
        <v>岩手県下閉伊郡田野畑村和野</v>
      </c>
      <c r="M1977">
        <v>0</v>
      </c>
      <c r="N1977">
        <v>0</v>
      </c>
      <c r="O1977">
        <v>0</v>
      </c>
      <c r="P1977">
        <v>1</v>
      </c>
      <c r="Q1977">
        <v>0</v>
      </c>
      <c r="R1977">
        <v>0</v>
      </c>
    </row>
    <row r="1978" spans="1:18" x14ac:dyDescent="0.15">
      <c r="A1978">
        <v>3485</v>
      </c>
      <c r="B1978">
        <v>2883</v>
      </c>
      <c r="C1978">
        <v>288300</v>
      </c>
      <c r="D1978" s="47" t="s">
        <v>6250</v>
      </c>
      <c r="E1978" t="s">
        <v>67</v>
      </c>
      <c r="F1978" t="s">
        <v>3869</v>
      </c>
      <c r="G1978" t="s">
        <v>69</v>
      </c>
      <c r="H1978" t="s">
        <v>70</v>
      </c>
      <c r="I1978" t="s">
        <v>3870</v>
      </c>
      <c r="L1978" t="str">
        <f t="shared" si="30"/>
        <v>岩手県下閉伊郡普代村</v>
      </c>
      <c r="M1978">
        <v>0</v>
      </c>
      <c r="N1978">
        <v>0</v>
      </c>
      <c r="O1978">
        <v>0</v>
      </c>
      <c r="P1978">
        <v>0</v>
      </c>
      <c r="Q1978">
        <v>0</v>
      </c>
      <c r="R1978">
        <v>0</v>
      </c>
    </row>
    <row r="1979" spans="1:18" x14ac:dyDescent="0.15">
      <c r="A1979">
        <v>3485</v>
      </c>
      <c r="B1979">
        <v>2883</v>
      </c>
      <c r="C1979">
        <v>288366</v>
      </c>
      <c r="D1979" s="47" t="s">
        <v>6251</v>
      </c>
      <c r="E1979" t="s">
        <v>67</v>
      </c>
      <c r="F1979" t="s">
        <v>3869</v>
      </c>
      <c r="G1979" t="s">
        <v>3871</v>
      </c>
      <c r="H1979" t="s">
        <v>70</v>
      </c>
      <c r="I1979" t="s">
        <v>3870</v>
      </c>
      <c r="J1979" t="s">
        <v>3872</v>
      </c>
      <c r="L1979" t="str">
        <f t="shared" si="30"/>
        <v>岩手県下閉伊郡普代村芦生</v>
      </c>
      <c r="M1979">
        <v>0</v>
      </c>
      <c r="N1979">
        <v>0</v>
      </c>
      <c r="O1979">
        <v>0</v>
      </c>
      <c r="P1979">
        <v>0</v>
      </c>
      <c r="Q1979">
        <v>0</v>
      </c>
      <c r="R1979">
        <v>0</v>
      </c>
    </row>
    <row r="1980" spans="1:18" x14ac:dyDescent="0.15">
      <c r="A1980">
        <v>3485</v>
      </c>
      <c r="B1980">
        <v>2883</v>
      </c>
      <c r="C1980">
        <v>288365</v>
      </c>
      <c r="D1980" s="47" t="s">
        <v>6252</v>
      </c>
      <c r="E1980" t="s">
        <v>67</v>
      </c>
      <c r="F1980" t="s">
        <v>3869</v>
      </c>
      <c r="G1980" t="s">
        <v>3873</v>
      </c>
      <c r="H1980" t="s">
        <v>70</v>
      </c>
      <c r="I1980" t="s">
        <v>3870</v>
      </c>
      <c r="J1980" t="s">
        <v>3874</v>
      </c>
      <c r="L1980" t="str">
        <f t="shared" si="30"/>
        <v>岩手県下閉伊郡普代村芦渡</v>
      </c>
      <c r="M1980">
        <v>0</v>
      </c>
      <c r="N1980">
        <v>0</v>
      </c>
      <c r="O1980">
        <v>0</v>
      </c>
      <c r="P1980">
        <v>0</v>
      </c>
      <c r="Q1980">
        <v>0</v>
      </c>
      <c r="R1980">
        <v>0</v>
      </c>
    </row>
    <row r="1981" spans="1:18" x14ac:dyDescent="0.15">
      <c r="A1981">
        <v>3485</v>
      </c>
      <c r="B1981">
        <v>2883</v>
      </c>
      <c r="C1981">
        <v>288343</v>
      </c>
      <c r="D1981" s="47" t="s">
        <v>6253</v>
      </c>
      <c r="E1981" t="s">
        <v>67</v>
      </c>
      <c r="F1981" t="s">
        <v>3869</v>
      </c>
      <c r="G1981" t="s">
        <v>2033</v>
      </c>
      <c r="H1981" t="s">
        <v>70</v>
      </c>
      <c r="I1981" t="s">
        <v>3870</v>
      </c>
      <c r="J1981" t="s">
        <v>2034</v>
      </c>
      <c r="L1981" t="str">
        <f t="shared" si="30"/>
        <v>岩手県下閉伊郡普代村上の山</v>
      </c>
      <c r="M1981">
        <v>0</v>
      </c>
      <c r="N1981">
        <v>0</v>
      </c>
      <c r="O1981">
        <v>0</v>
      </c>
      <c r="P1981">
        <v>0</v>
      </c>
      <c r="Q1981">
        <v>0</v>
      </c>
      <c r="R1981">
        <v>0</v>
      </c>
    </row>
    <row r="1982" spans="1:18" x14ac:dyDescent="0.15">
      <c r="A1982">
        <v>3485</v>
      </c>
      <c r="B1982">
        <v>2883</v>
      </c>
      <c r="C1982">
        <v>288362</v>
      </c>
      <c r="D1982" s="47" t="s">
        <v>6254</v>
      </c>
      <c r="E1982" t="s">
        <v>67</v>
      </c>
      <c r="F1982" t="s">
        <v>3869</v>
      </c>
      <c r="G1982" t="s">
        <v>3875</v>
      </c>
      <c r="H1982" t="s">
        <v>70</v>
      </c>
      <c r="I1982" t="s">
        <v>3870</v>
      </c>
      <c r="J1982" t="s">
        <v>3876</v>
      </c>
      <c r="L1982" t="str">
        <f t="shared" si="30"/>
        <v>岩手県下閉伊郡普代村卯子酉</v>
      </c>
      <c r="M1982">
        <v>0</v>
      </c>
      <c r="N1982">
        <v>0</v>
      </c>
      <c r="O1982">
        <v>0</v>
      </c>
      <c r="P1982">
        <v>0</v>
      </c>
      <c r="Q1982">
        <v>0</v>
      </c>
      <c r="R1982">
        <v>0</v>
      </c>
    </row>
    <row r="1983" spans="1:18" x14ac:dyDescent="0.15">
      <c r="A1983">
        <v>3485</v>
      </c>
      <c r="B1983">
        <v>2883</v>
      </c>
      <c r="C1983">
        <v>288331</v>
      </c>
      <c r="D1983" s="47" t="s">
        <v>6255</v>
      </c>
      <c r="E1983" t="s">
        <v>67</v>
      </c>
      <c r="F1983" t="s">
        <v>3869</v>
      </c>
      <c r="G1983" t="s">
        <v>3877</v>
      </c>
      <c r="H1983" t="s">
        <v>70</v>
      </c>
      <c r="I1983" t="s">
        <v>3870</v>
      </c>
      <c r="J1983" t="s">
        <v>3878</v>
      </c>
      <c r="L1983" t="str">
        <f t="shared" si="30"/>
        <v>岩手県下閉伊郡普代村宇留部</v>
      </c>
      <c r="M1983">
        <v>0</v>
      </c>
      <c r="N1983">
        <v>0</v>
      </c>
      <c r="O1983">
        <v>0</v>
      </c>
      <c r="P1983">
        <v>0</v>
      </c>
      <c r="Q1983">
        <v>0</v>
      </c>
      <c r="R1983">
        <v>0</v>
      </c>
    </row>
    <row r="1984" spans="1:18" x14ac:dyDescent="0.15">
      <c r="A1984">
        <v>3485</v>
      </c>
      <c r="B1984">
        <v>2883</v>
      </c>
      <c r="C1984">
        <v>288345</v>
      </c>
      <c r="D1984" s="47" t="s">
        <v>6256</v>
      </c>
      <c r="E1984" t="s">
        <v>67</v>
      </c>
      <c r="F1984" t="s">
        <v>3869</v>
      </c>
      <c r="G1984" t="s">
        <v>3879</v>
      </c>
      <c r="H1984" t="s">
        <v>70</v>
      </c>
      <c r="I1984" t="s">
        <v>3870</v>
      </c>
      <c r="J1984" t="s">
        <v>3880</v>
      </c>
      <c r="L1984" t="str">
        <f t="shared" si="30"/>
        <v>岩手県下閉伊郡普代村太田名部</v>
      </c>
      <c r="M1984">
        <v>0</v>
      </c>
      <c r="N1984">
        <v>0</v>
      </c>
      <c r="O1984">
        <v>0</v>
      </c>
      <c r="P1984">
        <v>0</v>
      </c>
      <c r="Q1984">
        <v>0</v>
      </c>
      <c r="R1984">
        <v>0</v>
      </c>
    </row>
    <row r="1985" spans="1:18" x14ac:dyDescent="0.15">
      <c r="A1985">
        <v>3485</v>
      </c>
      <c r="B1985">
        <v>2883</v>
      </c>
      <c r="C1985">
        <v>288368</v>
      </c>
      <c r="D1985" s="47" t="s">
        <v>6257</v>
      </c>
      <c r="E1985" t="s">
        <v>67</v>
      </c>
      <c r="F1985" t="s">
        <v>3869</v>
      </c>
      <c r="G1985" t="s">
        <v>3881</v>
      </c>
      <c r="H1985" t="s">
        <v>70</v>
      </c>
      <c r="I1985" t="s">
        <v>3870</v>
      </c>
      <c r="J1985" t="s">
        <v>3882</v>
      </c>
      <c r="L1985" t="str">
        <f t="shared" si="30"/>
        <v>岩手県下閉伊郡普代村柏木平</v>
      </c>
      <c r="M1985">
        <v>0</v>
      </c>
      <c r="N1985">
        <v>0</v>
      </c>
      <c r="O1985">
        <v>0</v>
      </c>
      <c r="P1985">
        <v>0</v>
      </c>
      <c r="Q1985">
        <v>0</v>
      </c>
      <c r="R1985">
        <v>0</v>
      </c>
    </row>
    <row r="1986" spans="1:18" x14ac:dyDescent="0.15">
      <c r="A1986">
        <v>3485</v>
      </c>
      <c r="B1986">
        <v>2883</v>
      </c>
      <c r="C1986">
        <v>288352</v>
      </c>
      <c r="D1986" s="47" t="s">
        <v>6258</v>
      </c>
      <c r="E1986" t="s">
        <v>67</v>
      </c>
      <c r="F1986" t="s">
        <v>3869</v>
      </c>
      <c r="G1986" t="s">
        <v>3883</v>
      </c>
      <c r="H1986" t="s">
        <v>70</v>
      </c>
      <c r="I1986" t="s">
        <v>3870</v>
      </c>
      <c r="J1986" t="s">
        <v>706</v>
      </c>
      <c r="L1986" t="str">
        <f t="shared" si="30"/>
        <v>岩手県下閉伊郡普代村上村</v>
      </c>
      <c r="M1986">
        <v>0</v>
      </c>
      <c r="N1986">
        <v>0</v>
      </c>
      <c r="O1986">
        <v>0</v>
      </c>
      <c r="P1986">
        <v>0</v>
      </c>
      <c r="Q1986">
        <v>0</v>
      </c>
      <c r="R1986">
        <v>0</v>
      </c>
    </row>
    <row r="1987" spans="1:18" x14ac:dyDescent="0.15">
      <c r="A1987">
        <v>3485</v>
      </c>
      <c r="B1987">
        <v>2883</v>
      </c>
      <c r="C1987">
        <v>288361</v>
      </c>
      <c r="D1987" s="47" t="s">
        <v>6259</v>
      </c>
      <c r="E1987" t="s">
        <v>67</v>
      </c>
      <c r="F1987" t="s">
        <v>3869</v>
      </c>
      <c r="G1987" t="s">
        <v>3884</v>
      </c>
      <c r="H1987" t="s">
        <v>70</v>
      </c>
      <c r="I1987" t="s">
        <v>3870</v>
      </c>
      <c r="J1987" t="s">
        <v>3885</v>
      </c>
      <c r="L1987" t="str">
        <f t="shared" ref="L1987:L2050" si="31">H1987&amp;I1987&amp;J1987</f>
        <v>岩手県下閉伊郡普代村北ノ股</v>
      </c>
      <c r="M1987">
        <v>0</v>
      </c>
      <c r="N1987">
        <v>0</v>
      </c>
      <c r="O1987">
        <v>0</v>
      </c>
      <c r="P1987">
        <v>0</v>
      </c>
      <c r="Q1987">
        <v>0</v>
      </c>
      <c r="R1987">
        <v>0</v>
      </c>
    </row>
    <row r="1988" spans="1:18" x14ac:dyDescent="0.15">
      <c r="A1988">
        <v>3485</v>
      </c>
      <c r="B1988">
        <v>2883</v>
      </c>
      <c r="C1988">
        <v>288353</v>
      </c>
      <c r="D1988" s="47" t="s">
        <v>6260</v>
      </c>
      <c r="E1988" t="s">
        <v>67</v>
      </c>
      <c r="F1988" t="s">
        <v>3869</v>
      </c>
      <c r="G1988" t="s">
        <v>3886</v>
      </c>
      <c r="H1988" t="s">
        <v>70</v>
      </c>
      <c r="I1988" t="s">
        <v>3870</v>
      </c>
      <c r="J1988" t="s">
        <v>3887</v>
      </c>
      <c r="L1988" t="str">
        <f t="shared" si="31"/>
        <v>岩手県下閉伊郡普代村黒崎</v>
      </c>
      <c r="M1988">
        <v>0</v>
      </c>
      <c r="N1988">
        <v>0</v>
      </c>
      <c r="O1988">
        <v>0</v>
      </c>
      <c r="P1988">
        <v>0</v>
      </c>
      <c r="Q1988">
        <v>0</v>
      </c>
      <c r="R1988">
        <v>0</v>
      </c>
    </row>
    <row r="1989" spans="1:18" x14ac:dyDescent="0.15">
      <c r="A1989">
        <v>3485</v>
      </c>
      <c r="B1989">
        <v>2883</v>
      </c>
      <c r="C1989">
        <v>288312</v>
      </c>
      <c r="D1989" s="47" t="s">
        <v>6261</v>
      </c>
      <c r="E1989" t="s">
        <v>67</v>
      </c>
      <c r="F1989" t="s">
        <v>3869</v>
      </c>
      <c r="G1989" t="s">
        <v>3888</v>
      </c>
      <c r="H1989" t="s">
        <v>70</v>
      </c>
      <c r="I1989" t="s">
        <v>3870</v>
      </c>
      <c r="J1989" t="s">
        <v>3889</v>
      </c>
      <c r="L1989" t="str">
        <f t="shared" si="31"/>
        <v>岩手県下閉伊郡普代村小谷地</v>
      </c>
      <c r="M1989">
        <v>0</v>
      </c>
      <c r="N1989">
        <v>0</v>
      </c>
      <c r="O1989">
        <v>0</v>
      </c>
      <c r="P1989">
        <v>0</v>
      </c>
      <c r="Q1989">
        <v>0</v>
      </c>
      <c r="R1989">
        <v>0</v>
      </c>
    </row>
    <row r="1990" spans="1:18" x14ac:dyDescent="0.15">
      <c r="A1990">
        <v>3485</v>
      </c>
      <c r="B1990">
        <v>2883</v>
      </c>
      <c r="C1990">
        <v>288303</v>
      </c>
      <c r="D1990" s="47" t="s">
        <v>6262</v>
      </c>
      <c r="E1990" t="s">
        <v>67</v>
      </c>
      <c r="F1990" t="s">
        <v>3869</v>
      </c>
      <c r="G1990" t="s">
        <v>3890</v>
      </c>
      <c r="H1990" t="s">
        <v>70</v>
      </c>
      <c r="I1990" t="s">
        <v>3870</v>
      </c>
      <c r="J1990" t="s">
        <v>3891</v>
      </c>
      <c r="L1990" t="str">
        <f t="shared" si="31"/>
        <v>岩手県下閉伊郡普代村沢向</v>
      </c>
      <c r="M1990">
        <v>0</v>
      </c>
      <c r="N1990">
        <v>0</v>
      </c>
      <c r="O1990">
        <v>0</v>
      </c>
      <c r="P1990">
        <v>0</v>
      </c>
      <c r="Q1990">
        <v>0</v>
      </c>
      <c r="R1990">
        <v>0</v>
      </c>
    </row>
    <row r="1991" spans="1:18" x14ac:dyDescent="0.15">
      <c r="A1991">
        <v>3485</v>
      </c>
      <c r="B1991">
        <v>2883</v>
      </c>
      <c r="C1991">
        <v>288351</v>
      </c>
      <c r="D1991" s="47" t="s">
        <v>6263</v>
      </c>
      <c r="E1991" t="s">
        <v>67</v>
      </c>
      <c r="F1991" t="s">
        <v>3869</v>
      </c>
      <c r="G1991" t="s">
        <v>3892</v>
      </c>
      <c r="H1991" t="s">
        <v>70</v>
      </c>
      <c r="I1991" t="s">
        <v>3870</v>
      </c>
      <c r="J1991" t="s">
        <v>3893</v>
      </c>
      <c r="L1991" t="str">
        <f t="shared" si="31"/>
        <v>岩手県下閉伊郡普代村下村</v>
      </c>
      <c r="M1991">
        <v>0</v>
      </c>
      <c r="N1991">
        <v>0</v>
      </c>
      <c r="O1991">
        <v>0</v>
      </c>
      <c r="P1991">
        <v>0</v>
      </c>
      <c r="Q1991">
        <v>0</v>
      </c>
      <c r="R1991">
        <v>0</v>
      </c>
    </row>
    <row r="1992" spans="1:18" x14ac:dyDescent="0.15">
      <c r="A1992">
        <v>3485</v>
      </c>
      <c r="B1992">
        <v>2883</v>
      </c>
      <c r="C1992">
        <v>288311</v>
      </c>
      <c r="D1992" s="47" t="s">
        <v>6264</v>
      </c>
      <c r="E1992" t="s">
        <v>67</v>
      </c>
      <c r="F1992" t="s">
        <v>3869</v>
      </c>
      <c r="G1992" t="s">
        <v>3894</v>
      </c>
      <c r="H1992" t="s">
        <v>70</v>
      </c>
      <c r="I1992" t="s">
        <v>3870</v>
      </c>
      <c r="J1992" t="s">
        <v>3895</v>
      </c>
      <c r="L1992" t="str">
        <f t="shared" si="31"/>
        <v>岩手県下閉伊郡普代村白井</v>
      </c>
      <c r="M1992">
        <v>0</v>
      </c>
      <c r="N1992">
        <v>0</v>
      </c>
      <c r="O1992">
        <v>0</v>
      </c>
      <c r="P1992">
        <v>0</v>
      </c>
      <c r="Q1992">
        <v>0</v>
      </c>
      <c r="R1992">
        <v>0</v>
      </c>
    </row>
    <row r="1993" spans="1:18" x14ac:dyDescent="0.15">
      <c r="A1993">
        <v>3485</v>
      </c>
      <c r="B1993">
        <v>2883</v>
      </c>
      <c r="C1993">
        <v>288313</v>
      </c>
      <c r="D1993" s="47" t="s">
        <v>6265</v>
      </c>
      <c r="E1993" t="s">
        <v>67</v>
      </c>
      <c r="F1993" t="s">
        <v>3869</v>
      </c>
      <c r="G1993" t="s">
        <v>3896</v>
      </c>
      <c r="H1993" t="s">
        <v>70</v>
      </c>
      <c r="I1993" t="s">
        <v>3870</v>
      </c>
      <c r="J1993" t="s">
        <v>3897</v>
      </c>
      <c r="L1993" t="str">
        <f t="shared" si="31"/>
        <v>岩手県下閉伊郡普代村土取場</v>
      </c>
      <c r="M1993">
        <v>0</v>
      </c>
      <c r="N1993">
        <v>0</v>
      </c>
      <c r="O1993">
        <v>0</v>
      </c>
      <c r="P1993">
        <v>0</v>
      </c>
      <c r="Q1993">
        <v>0</v>
      </c>
      <c r="R1993">
        <v>0</v>
      </c>
    </row>
    <row r="1994" spans="1:18" x14ac:dyDescent="0.15">
      <c r="A1994">
        <v>3485</v>
      </c>
      <c r="B1994">
        <v>2883</v>
      </c>
      <c r="C1994">
        <v>288336</v>
      </c>
      <c r="D1994" s="47" t="s">
        <v>6266</v>
      </c>
      <c r="E1994" t="s">
        <v>67</v>
      </c>
      <c r="F1994" t="s">
        <v>3869</v>
      </c>
      <c r="G1994" t="s">
        <v>3898</v>
      </c>
      <c r="H1994" t="s">
        <v>70</v>
      </c>
      <c r="I1994" t="s">
        <v>3870</v>
      </c>
      <c r="J1994" t="s">
        <v>3899</v>
      </c>
      <c r="L1994" t="str">
        <f t="shared" si="31"/>
        <v>岩手県下閉伊郡普代村堤</v>
      </c>
      <c r="M1994">
        <v>0</v>
      </c>
      <c r="N1994">
        <v>0</v>
      </c>
      <c r="O1994">
        <v>0</v>
      </c>
      <c r="P1994">
        <v>0</v>
      </c>
      <c r="Q1994">
        <v>0</v>
      </c>
      <c r="R1994">
        <v>0</v>
      </c>
    </row>
    <row r="1995" spans="1:18" x14ac:dyDescent="0.15">
      <c r="A1995">
        <v>3485</v>
      </c>
      <c r="B1995">
        <v>2883</v>
      </c>
      <c r="C1995">
        <v>288322</v>
      </c>
      <c r="D1995" s="47" t="s">
        <v>6267</v>
      </c>
      <c r="E1995" t="s">
        <v>67</v>
      </c>
      <c r="F1995" t="s">
        <v>3869</v>
      </c>
      <c r="G1995" t="s">
        <v>3900</v>
      </c>
      <c r="H1995" t="s">
        <v>70</v>
      </c>
      <c r="I1995" t="s">
        <v>3870</v>
      </c>
      <c r="J1995" t="s">
        <v>3901</v>
      </c>
      <c r="L1995" t="str">
        <f t="shared" si="31"/>
        <v>岩手県下閉伊郡普代村天拝坂</v>
      </c>
      <c r="M1995">
        <v>0</v>
      </c>
      <c r="N1995">
        <v>0</v>
      </c>
      <c r="O1995">
        <v>0</v>
      </c>
      <c r="P1995">
        <v>0</v>
      </c>
      <c r="Q1995">
        <v>0</v>
      </c>
      <c r="R1995">
        <v>0</v>
      </c>
    </row>
    <row r="1996" spans="1:18" x14ac:dyDescent="0.15">
      <c r="A1996">
        <v>3485</v>
      </c>
      <c r="B1996">
        <v>2883</v>
      </c>
      <c r="C1996">
        <v>288332</v>
      </c>
      <c r="D1996" s="47" t="s">
        <v>6268</v>
      </c>
      <c r="E1996" t="s">
        <v>67</v>
      </c>
      <c r="F1996" t="s">
        <v>3869</v>
      </c>
      <c r="G1996" t="s">
        <v>3902</v>
      </c>
      <c r="H1996" t="s">
        <v>70</v>
      </c>
      <c r="I1996" t="s">
        <v>3870</v>
      </c>
      <c r="J1996" t="s">
        <v>3903</v>
      </c>
      <c r="L1996" t="str">
        <f t="shared" si="31"/>
        <v>岩手県下閉伊郡普代村銅屋</v>
      </c>
      <c r="M1996">
        <v>0</v>
      </c>
      <c r="N1996">
        <v>0</v>
      </c>
      <c r="O1996">
        <v>0</v>
      </c>
      <c r="P1996">
        <v>0</v>
      </c>
      <c r="Q1996">
        <v>0</v>
      </c>
      <c r="R1996">
        <v>0</v>
      </c>
    </row>
    <row r="1997" spans="1:18" x14ac:dyDescent="0.15">
      <c r="A1997">
        <v>3485</v>
      </c>
      <c r="B1997">
        <v>2883</v>
      </c>
      <c r="C1997">
        <v>288323</v>
      </c>
      <c r="D1997" s="47" t="s">
        <v>6269</v>
      </c>
      <c r="E1997" t="s">
        <v>67</v>
      </c>
      <c r="F1997" t="s">
        <v>3869</v>
      </c>
      <c r="G1997" t="s">
        <v>3904</v>
      </c>
      <c r="H1997" t="s">
        <v>70</v>
      </c>
      <c r="I1997" t="s">
        <v>3870</v>
      </c>
      <c r="J1997" t="s">
        <v>3905</v>
      </c>
      <c r="L1997" t="str">
        <f t="shared" si="31"/>
        <v>岩手県下閉伊郡普代村鳥居</v>
      </c>
      <c r="M1997">
        <v>0</v>
      </c>
      <c r="N1997">
        <v>0</v>
      </c>
      <c r="O1997">
        <v>0</v>
      </c>
      <c r="P1997">
        <v>0</v>
      </c>
      <c r="Q1997">
        <v>0</v>
      </c>
      <c r="R1997">
        <v>0</v>
      </c>
    </row>
    <row r="1998" spans="1:18" x14ac:dyDescent="0.15">
      <c r="A1998">
        <v>3485</v>
      </c>
      <c r="B1998">
        <v>2883</v>
      </c>
      <c r="C1998">
        <v>288334</v>
      </c>
      <c r="D1998" s="47" t="s">
        <v>6270</v>
      </c>
      <c r="E1998" t="s">
        <v>67</v>
      </c>
      <c r="F1998" t="s">
        <v>3869</v>
      </c>
      <c r="G1998" t="s">
        <v>3296</v>
      </c>
      <c r="H1998" t="s">
        <v>70</v>
      </c>
      <c r="I1998" t="s">
        <v>3870</v>
      </c>
      <c r="J1998" t="s">
        <v>3297</v>
      </c>
      <c r="L1998" t="str">
        <f t="shared" si="31"/>
        <v>岩手県下閉伊郡普代村中村</v>
      </c>
      <c r="M1998">
        <v>0</v>
      </c>
      <c r="N1998">
        <v>0</v>
      </c>
      <c r="O1998">
        <v>0</v>
      </c>
      <c r="P1998">
        <v>0</v>
      </c>
      <c r="Q1998">
        <v>0</v>
      </c>
      <c r="R1998">
        <v>0</v>
      </c>
    </row>
    <row r="1999" spans="1:18" x14ac:dyDescent="0.15">
      <c r="A1999">
        <v>3485</v>
      </c>
      <c r="B1999">
        <v>2883</v>
      </c>
      <c r="C1999">
        <v>288344</v>
      </c>
      <c r="D1999" s="47" t="s">
        <v>6271</v>
      </c>
      <c r="E1999" t="s">
        <v>67</v>
      </c>
      <c r="F1999" t="s">
        <v>3869</v>
      </c>
      <c r="G1999" t="s">
        <v>3906</v>
      </c>
      <c r="H1999" t="s">
        <v>70</v>
      </c>
      <c r="I1999" t="s">
        <v>3870</v>
      </c>
      <c r="J1999" t="s">
        <v>3907</v>
      </c>
      <c r="L1999" t="str">
        <f t="shared" si="31"/>
        <v>岩手県下閉伊郡普代村中山</v>
      </c>
      <c r="M1999">
        <v>0</v>
      </c>
      <c r="N1999">
        <v>0</v>
      </c>
      <c r="O1999">
        <v>0</v>
      </c>
      <c r="P1999">
        <v>0</v>
      </c>
      <c r="Q1999">
        <v>0</v>
      </c>
      <c r="R1999">
        <v>0</v>
      </c>
    </row>
    <row r="2000" spans="1:18" x14ac:dyDescent="0.15">
      <c r="A2000">
        <v>3485</v>
      </c>
      <c r="B2000">
        <v>2883</v>
      </c>
      <c r="C2000">
        <v>288321</v>
      </c>
      <c r="D2000" s="47" t="s">
        <v>6272</v>
      </c>
      <c r="E2000" t="s">
        <v>67</v>
      </c>
      <c r="F2000" t="s">
        <v>3869</v>
      </c>
      <c r="G2000" t="s">
        <v>3908</v>
      </c>
      <c r="H2000" t="s">
        <v>70</v>
      </c>
      <c r="I2000" t="s">
        <v>3870</v>
      </c>
      <c r="J2000" t="s">
        <v>3909</v>
      </c>
      <c r="L2000" t="str">
        <f t="shared" si="31"/>
        <v>岩手県下閉伊郡普代村野胡桃</v>
      </c>
      <c r="M2000">
        <v>0</v>
      </c>
      <c r="N2000">
        <v>0</v>
      </c>
      <c r="O2000">
        <v>0</v>
      </c>
      <c r="P2000">
        <v>0</v>
      </c>
      <c r="Q2000">
        <v>0</v>
      </c>
      <c r="R2000">
        <v>0</v>
      </c>
    </row>
    <row r="2001" spans="1:18" x14ac:dyDescent="0.15">
      <c r="A2001">
        <v>3485</v>
      </c>
      <c r="B2001">
        <v>2883</v>
      </c>
      <c r="C2001">
        <v>288367</v>
      </c>
      <c r="D2001" s="47" t="s">
        <v>6273</v>
      </c>
      <c r="E2001" t="s">
        <v>67</v>
      </c>
      <c r="F2001" t="s">
        <v>3869</v>
      </c>
      <c r="G2001" t="s">
        <v>3846</v>
      </c>
      <c r="H2001" t="s">
        <v>70</v>
      </c>
      <c r="I2001" t="s">
        <v>3870</v>
      </c>
      <c r="J2001" t="s">
        <v>3847</v>
      </c>
      <c r="L2001" t="str">
        <f t="shared" si="31"/>
        <v>岩手県下閉伊郡普代村萩牛</v>
      </c>
      <c r="M2001">
        <v>0</v>
      </c>
      <c r="N2001">
        <v>0</v>
      </c>
      <c r="O2001">
        <v>0</v>
      </c>
      <c r="P2001">
        <v>0</v>
      </c>
      <c r="Q2001">
        <v>0</v>
      </c>
      <c r="R2001">
        <v>0</v>
      </c>
    </row>
    <row r="2002" spans="1:18" x14ac:dyDescent="0.15">
      <c r="A2002">
        <v>3485</v>
      </c>
      <c r="B2002">
        <v>2883</v>
      </c>
      <c r="C2002">
        <v>288301</v>
      </c>
      <c r="D2002" s="47" t="s">
        <v>6274</v>
      </c>
      <c r="E2002" t="s">
        <v>67</v>
      </c>
      <c r="F2002" t="s">
        <v>3869</v>
      </c>
      <c r="G2002" t="s">
        <v>3910</v>
      </c>
      <c r="H2002" t="s">
        <v>70</v>
      </c>
      <c r="I2002" t="s">
        <v>3870</v>
      </c>
      <c r="J2002" t="s">
        <v>3911</v>
      </c>
      <c r="L2002" t="str">
        <f t="shared" si="31"/>
        <v>岩手県下閉伊郡普代村馬場野</v>
      </c>
      <c r="M2002">
        <v>0</v>
      </c>
      <c r="N2002">
        <v>0</v>
      </c>
      <c r="O2002">
        <v>0</v>
      </c>
      <c r="P2002">
        <v>0</v>
      </c>
      <c r="Q2002">
        <v>0</v>
      </c>
      <c r="R2002">
        <v>0</v>
      </c>
    </row>
    <row r="2003" spans="1:18" x14ac:dyDescent="0.15">
      <c r="A2003">
        <v>3485</v>
      </c>
      <c r="B2003">
        <v>2883</v>
      </c>
      <c r="C2003">
        <v>288335</v>
      </c>
      <c r="D2003" s="47" t="s">
        <v>6275</v>
      </c>
      <c r="E2003" t="s">
        <v>67</v>
      </c>
      <c r="F2003" t="s">
        <v>3869</v>
      </c>
      <c r="G2003" t="s">
        <v>3912</v>
      </c>
      <c r="H2003" t="s">
        <v>70</v>
      </c>
      <c r="I2003" t="s">
        <v>3870</v>
      </c>
      <c r="J2003" t="s">
        <v>3913</v>
      </c>
      <c r="L2003" t="str">
        <f t="shared" si="31"/>
        <v>岩手県下閉伊郡普代村普代</v>
      </c>
      <c r="M2003">
        <v>0</v>
      </c>
      <c r="N2003">
        <v>0</v>
      </c>
      <c r="O2003">
        <v>0</v>
      </c>
      <c r="P2003">
        <v>0</v>
      </c>
      <c r="Q2003">
        <v>0</v>
      </c>
      <c r="R2003">
        <v>0</v>
      </c>
    </row>
    <row r="2004" spans="1:18" x14ac:dyDescent="0.15">
      <c r="A2004">
        <v>3485</v>
      </c>
      <c r="B2004">
        <v>2883</v>
      </c>
      <c r="C2004">
        <v>288302</v>
      </c>
      <c r="D2004" s="47" t="s">
        <v>6276</v>
      </c>
      <c r="E2004" t="s">
        <v>67</v>
      </c>
      <c r="F2004" t="s">
        <v>3869</v>
      </c>
      <c r="G2004" t="s">
        <v>3914</v>
      </c>
      <c r="H2004" t="s">
        <v>70</v>
      </c>
      <c r="I2004" t="s">
        <v>3870</v>
      </c>
      <c r="J2004" t="s">
        <v>3915</v>
      </c>
      <c r="L2004" t="str">
        <f t="shared" si="31"/>
        <v>岩手県下閉伊郡普代村堀内</v>
      </c>
      <c r="M2004">
        <v>0</v>
      </c>
      <c r="N2004">
        <v>0</v>
      </c>
      <c r="O2004">
        <v>0</v>
      </c>
      <c r="P2004">
        <v>0</v>
      </c>
      <c r="Q2004">
        <v>0</v>
      </c>
      <c r="R2004">
        <v>0</v>
      </c>
    </row>
    <row r="2005" spans="1:18" x14ac:dyDescent="0.15">
      <c r="A2005">
        <v>3485</v>
      </c>
      <c r="B2005">
        <v>2883</v>
      </c>
      <c r="C2005">
        <v>288364</v>
      </c>
      <c r="D2005" s="47" t="s">
        <v>6277</v>
      </c>
      <c r="E2005" t="s">
        <v>67</v>
      </c>
      <c r="F2005" t="s">
        <v>3869</v>
      </c>
      <c r="G2005" t="s">
        <v>3916</v>
      </c>
      <c r="H2005" t="s">
        <v>70</v>
      </c>
      <c r="I2005" t="s">
        <v>3870</v>
      </c>
      <c r="J2005" t="s">
        <v>3917</v>
      </c>
      <c r="L2005" t="str">
        <f t="shared" si="31"/>
        <v>岩手県下閉伊郡普代村南股</v>
      </c>
      <c r="M2005">
        <v>0</v>
      </c>
      <c r="N2005">
        <v>0</v>
      </c>
      <c r="O2005">
        <v>0</v>
      </c>
      <c r="P2005">
        <v>0</v>
      </c>
      <c r="Q2005">
        <v>0</v>
      </c>
      <c r="R2005">
        <v>0</v>
      </c>
    </row>
    <row r="2006" spans="1:18" x14ac:dyDescent="0.15">
      <c r="A2006">
        <v>3485</v>
      </c>
      <c r="B2006">
        <v>2883</v>
      </c>
      <c r="C2006">
        <v>288341</v>
      </c>
      <c r="D2006" s="47" t="s">
        <v>6278</v>
      </c>
      <c r="E2006" t="s">
        <v>67</v>
      </c>
      <c r="F2006" t="s">
        <v>3869</v>
      </c>
      <c r="G2006" t="s">
        <v>3918</v>
      </c>
      <c r="H2006" t="s">
        <v>70</v>
      </c>
      <c r="I2006" t="s">
        <v>3870</v>
      </c>
      <c r="J2006" t="s">
        <v>3919</v>
      </c>
      <c r="L2006" t="str">
        <f t="shared" si="31"/>
        <v>岩手県下閉伊郡普代村明神</v>
      </c>
      <c r="M2006">
        <v>0</v>
      </c>
      <c r="N2006">
        <v>0</v>
      </c>
      <c r="O2006">
        <v>0</v>
      </c>
      <c r="P2006">
        <v>0</v>
      </c>
      <c r="Q2006">
        <v>0</v>
      </c>
      <c r="R2006">
        <v>0</v>
      </c>
    </row>
    <row r="2007" spans="1:18" x14ac:dyDescent="0.15">
      <c r="A2007">
        <v>3485</v>
      </c>
      <c r="B2007">
        <v>2883</v>
      </c>
      <c r="C2007">
        <v>288363</v>
      </c>
      <c r="D2007" s="47" t="s">
        <v>6279</v>
      </c>
      <c r="E2007" t="s">
        <v>67</v>
      </c>
      <c r="F2007" t="s">
        <v>3869</v>
      </c>
      <c r="G2007" t="s">
        <v>685</v>
      </c>
      <c r="H2007" t="s">
        <v>70</v>
      </c>
      <c r="I2007" t="s">
        <v>3870</v>
      </c>
      <c r="J2007" t="s">
        <v>686</v>
      </c>
      <c r="L2007" t="str">
        <f t="shared" si="31"/>
        <v>岩手県下閉伊郡普代村茂市</v>
      </c>
      <c r="M2007">
        <v>0</v>
      </c>
      <c r="N2007">
        <v>0</v>
      </c>
      <c r="O2007">
        <v>0</v>
      </c>
      <c r="P2007">
        <v>0</v>
      </c>
      <c r="Q2007">
        <v>0</v>
      </c>
      <c r="R2007">
        <v>0</v>
      </c>
    </row>
    <row r="2008" spans="1:18" x14ac:dyDescent="0.15">
      <c r="A2008">
        <v>3485</v>
      </c>
      <c r="B2008">
        <v>2883</v>
      </c>
      <c r="C2008">
        <v>288333</v>
      </c>
      <c r="D2008" s="47" t="s">
        <v>6280</v>
      </c>
      <c r="E2008" t="s">
        <v>67</v>
      </c>
      <c r="F2008" t="s">
        <v>3869</v>
      </c>
      <c r="G2008" t="s">
        <v>3865</v>
      </c>
      <c r="H2008" t="s">
        <v>70</v>
      </c>
      <c r="I2008" t="s">
        <v>3870</v>
      </c>
      <c r="J2008" t="s">
        <v>3866</v>
      </c>
      <c r="L2008" t="str">
        <f t="shared" si="31"/>
        <v>岩手県下閉伊郡普代村羅賀</v>
      </c>
      <c r="M2008">
        <v>0</v>
      </c>
      <c r="N2008">
        <v>0</v>
      </c>
      <c r="O2008">
        <v>0</v>
      </c>
      <c r="P2008">
        <v>0</v>
      </c>
      <c r="Q2008">
        <v>0</v>
      </c>
      <c r="R2008">
        <v>0</v>
      </c>
    </row>
    <row r="2009" spans="1:18" x14ac:dyDescent="0.15">
      <c r="A2009">
        <v>3485</v>
      </c>
      <c r="B2009">
        <v>2883</v>
      </c>
      <c r="C2009">
        <v>288342</v>
      </c>
      <c r="D2009" s="47" t="s">
        <v>6281</v>
      </c>
      <c r="E2009" t="s">
        <v>67</v>
      </c>
      <c r="F2009" t="s">
        <v>3869</v>
      </c>
      <c r="G2009" t="s">
        <v>3920</v>
      </c>
      <c r="H2009" t="s">
        <v>70</v>
      </c>
      <c r="I2009" t="s">
        <v>3870</v>
      </c>
      <c r="J2009" t="s">
        <v>3921</v>
      </c>
      <c r="L2009" t="str">
        <f t="shared" si="31"/>
        <v>岩手県下閉伊郡普代村和野山</v>
      </c>
      <c r="M2009">
        <v>0</v>
      </c>
      <c r="N2009">
        <v>0</v>
      </c>
      <c r="O2009">
        <v>0</v>
      </c>
      <c r="P2009">
        <v>0</v>
      </c>
      <c r="Q2009">
        <v>0</v>
      </c>
      <c r="R2009">
        <v>0</v>
      </c>
    </row>
    <row r="2010" spans="1:18" x14ac:dyDescent="0.15">
      <c r="A2010">
        <v>3501</v>
      </c>
      <c r="B2010">
        <v>2863</v>
      </c>
      <c r="C2010">
        <v>286300</v>
      </c>
      <c r="D2010" s="47" t="s">
        <v>6282</v>
      </c>
      <c r="E2010" t="s">
        <v>67</v>
      </c>
      <c r="F2010" t="s">
        <v>3922</v>
      </c>
      <c r="G2010" t="s">
        <v>69</v>
      </c>
      <c r="H2010" t="s">
        <v>70</v>
      </c>
      <c r="I2010" t="s">
        <v>3923</v>
      </c>
      <c r="L2010" t="str">
        <f t="shared" si="31"/>
        <v>岩手県九戸郡軽米町</v>
      </c>
      <c r="M2010">
        <v>0</v>
      </c>
      <c r="N2010">
        <v>0</v>
      </c>
      <c r="O2010">
        <v>0</v>
      </c>
      <c r="P2010">
        <v>0</v>
      </c>
      <c r="Q2010">
        <v>0</v>
      </c>
      <c r="R2010">
        <v>0</v>
      </c>
    </row>
    <row r="2011" spans="1:18" x14ac:dyDescent="0.15">
      <c r="A2011">
        <v>3501</v>
      </c>
      <c r="B2011">
        <v>2862</v>
      </c>
      <c r="C2011">
        <v>286223</v>
      </c>
      <c r="D2011" s="47" t="s">
        <v>6283</v>
      </c>
      <c r="E2011" t="s">
        <v>67</v>
      </c>
      <c r="F2011" t="s">
        <v>3922</v>
      </c>
      <c r="G2011" t="s">
        <v>3924</v>
      </c>
      <c r="H2011" t="s">
        <v>70</v>
      </c>
      <c r="I2011" t="s">
        <v>3923</v>
      </c>
      <c r="J2011" t="s">
        <v>3925</v>
      </c>
      <c r="L2011" t="str">
        <f t="shared" si="31"/>
        <v>岩手県九戸郡軽米町狄塚</v>
      </c>
      <c r="M2011">
        <v>0</v>
      </c>
      <c r="N2011">
        <v>1</v>
      </c>
      <c r="O2011">
        <v>0</v>
      </c>
      <c r="P2011">
        <v>0</v>
      </c>
      <c r="Q2011">
        <v>0</v>
      </c>
      <c r="R2011">
        <v>0</v>
      </c>
    </row>
    <row r="2012" spans="1:18" x14ac:dyDescent="0.15">
      <c r="A2012">
        <v>3501</v>
      </c>
      <c r="B2012">
        <v>2863</v>
      </c>
      <c r="C2012">
        <v>286301</v>
      </c>
      <c r="D2012" s="47" t="s">
        <v>6284</v>
      </c>
      <c r="E2012" t="s">
        <v>67</v>
      </c>
      <c r="F2012" t="s">
        <v>3922</v>
      </c>
      <c r="G2012" t="s">
        <v>3926</v>
      </c>
      <c r="H2012" t="s">
        <v>70</v>
      </c>
      <c r="I2012" t="s">
        <v>3923</v>
      </c>
      <c r="J2012" t="s">
        <v>3927</v>
      </c>
      <c r="L2012" t="str">
        <f t="shared" si="31"/>
        <v>岩手県九戸郡軽米町上舘</v>
      </c>
      <c r="M2012">
        <v>0</v>
      </c>
      <c r="N2012">
        <v>1</v>
      </c>
      <c r="O2012">
        <v>0</v>
      </c>
      <c r="P2012">
        <v>0</v>
      </c>
      <c r="Q2012">
        <v>0</v>
      </c>
      <c r="R2012">
        <v>0</v>
      </c>
    </row>
    <row r="2013" spans="1:18" x14ac:dyDescent="0.15">
      <c r="A2013">
        <v>3501</v>
      </c>
      <c r="B2013">
        <v>2863</v>
      </c>
      <c r="C2013">
        <v>286302</v>
      </c>
      <c r="D2013" s="47" t="s">
        <v>6285</v>
      </c>
      <c r="E2013" t="s">
        <v>67</v>
      </c>
      <c r="F2013" t="s">
        <v>3922</v>
      </c>
      <c r="G2013" t="s">
        <v>3928</v>
      </c>
      <c r="H2013" t="s">
        <v>70</v>
      </c>
      <c r="I2013" t="s">
        <v>3923</v>
      </c>
      <c r="J2013" t="s">
        <v>3929</v>
      </c>
      <c r="L2013" t="str">
        <f t="shared" si="31"/>
        <v>岩手県九戸郡軽米町軽米</v>
      </c>
      <c r="M2013">
        <v>0</v>
      </c>
      <c r="N2013">
        <v>1</v>
      </c>
      <c r="O2013">
        <v>0</v>
      </c>
      <c r="P2013">
        <v>0</v>
      </c>
      <c r="Q2013">
        <v>0</v>
      </c>
      <c r="R2013">
        <v>0</v>
      </c>
    </row>
    <row r="2014" spans="1:18" x14ac:dyDescent="0.15">
      <c r="A2014">
        <v>3501</v>
      </c>
      <c r="B2014">
        <v>2863</v>
      </c>
      <c r="C2014">
        <v>286303</v>
      </c>
      <c r="D2014" s="47" t="s">
        <v>6286</v>
      </c>
      <c r="E2014" t="s">
        <v>67</v>
      </c>
      <c r="F2014" t="s">
        <v>3922</v>
      </c>
      <c r="G2014" t="s">
        <v>3930</v>
      </c>
      <c r="H2014" t="s">
        <v>70</v>
      </c>
      <c r="I2014" t="s">
        <v>3923</v>
      </c>
      <c r="J2014" t="s">
        <v>3931</v>
      </c>
      <c r="L2014" t="str">
        <f t="shared" si="31"/>
        <v>岩手県九戸郡軽米町高家</v>
      </c>
      <c r="M2014">
        <v>0</v>
      </c>
      <c r="N2014">
        <v>1</v>
      </c>
      <c r="O2014">
        <v>0</v>
      </c>
      <c r="P2014">
        <v>0</v>
      </c>
      <c r="Q2014">
        <v>0</v>
      </c>
      <c r="R2014">
        <v>0</v>
      </c>
    </row>
    <row r="2015" spans="1:18" x14ac:dyDescent="0.15">
      <c r="A2015">
        <v>3501</v>
      </c>
      <c r="B2015">
        <v>2864</v>
      </c>
      <c r="C2015">
        <v>286411</v>
      </c>
      <c r="D2015" s="47" t="s">
        <v>6287</v>
      </c>
      <c r="E2015" t="s">
        <v>67</v>
      </c>
      <c r="F2015" t="s">
        <v>3922</v>
      </c>
      <c r="G2015" t="s">
        <v>3932</v>
      </c>
      <c r="H2015" t="s">
        <v>70</v>
      </c>
      <c r="I2015" t="s">
        <v>3923</v>
      </c>
      <c r="J2015" t="s">
        <v>3933</v>
      </c>
      <c r="L2015" t="str">
        <f t="shared" si="31"/>
        <v>岩手県九戸郡軽米町小軽米</v>
      </c>
      <c r="M2015">
        <v>0</v>
      </c>
      <c r="N2015">
        <v>1</v>
      </c>
      <c r="O2015">
        <v>0</v>
      </c>
      <c r="P2015">
        <v>0</v>
      </c>
      <c r="Q2015">
        <v>0</v>
      </c>
      <c r="R2015">
        <v>0</v>
      </c>
    </row>
    <row r="2016" spans="1:18" x14ac:dyDescent="0.15">
      <c r="A2016">
        <v>3501</v>
      </c>
      <c r="B2016">
        <v>2862</v>
      </c>
      <c r="C2016">
        <v>286222</v>
      </c>
      <c r="D2016" s="47" t="s">
        <v>6288</v>
      </c>
      <c r="E2016" t="s">
        <v>67</v>
      </c>
      <c r="F2016" t="s">
        <v>3922</v>
      </c>
      <c r="G2016" t="s">
        <v>3934</v>
      </c>
      <c r="H2016" t="s">
        <v>70</v>
      </c>
      <c r="I2016" t="s">
        <v>3923</v>
      </c>
      <c r="J2016" t="s">
        <v>3935</v>
      </c>
      <c r="L2016" t="str">
        <f t="shared" si="31"/>
        <v>岩手県九戸郡軽米町山内</v>
      </c>
      <c r="M2016">
        <v>0</v>
      </c>
      <c r="N2016">
        <v>1</v>
      </c>
      <c r="O2016">
        <v>0</v>
      </c>
      <c r="P2016">
        <v>0</v>
      </c>
      <c r="Q2016">
        <v>0</v>
      </c>
      <c r="R2016">
        <v>0</v>
      </c>
    </row>
    <row r="2017" spans="1:18" x14ac:dyDescent="0.15">
      <c r="A2017">
        <v>3501</v>
      </c>
      <c r="B2017">
        <v>2863</v>
      </c>
      <c r="C2017">
        <v>286304</v>
      </c>
      <c r="D2017" s="47" t="s">
        <v>6289</v>
      </c>
      <c r="E2017" t="s">
        <v>67</v>
      </c>
      <c r="F2017" t="s">
        <v>3922</v>
      </c>
      <c r="G2017" t="s">
        <v>3936</v>
      </c>
      <c r="H2017" t="s">
        <v>70</v>
      </c>
      <c r="I2017" t="s">
        <v>3923</v>
      </c>
      <c r="J2017" t="s">
        <v>3937</v>
      </c>
      <c r="L2017" t="str">
        <f t="shared" si="31"/>
        <v>岩手県九戸郡軽米町長倉</v>
      </c>
      <c r="M2017">
        <v>0</v>
      </c>
      <c r="N2017">
        <v>1</v>
      </c>
      <c r="O2017">
        <v>0</v>
      </c>
      <c r="P2017">
        <v>0</v>
      </c>
      <c r="Q2017">
        <v>0</v>
      </c>
      <c r="R2017">
        <v>0</v>
      </c>
    </row>
    <row r="2018" spans="1:18" x14ac:dyDescent="0.15">
      <c r="A2018">
        <v>3501</v>
      </c>
      <c r="B2018">
        <v>2862</v>
      </c>
      <c r="C2018">
        <v>286221</v>
      </c>
      <c r="D2018" s="47" t="s">
        <v>6290</v>
      </c>
      <c r="E2018" t="s">
        <v>67</v>
      </c>
      <c r="F2018" t="s">
        <v>3922</v>
      </c>
      <c r="G2018" t="s">
        <v>3422</v>
      </c>
      <c r="H2018" t="s">
        <v>70</v>
      </c>
      <c r="I2018" t="s">
        <v>3923</v>
      </c>
      <c r="J2018" t="s">
        <v>3423</v>
      </c>
      <c r="L2018" t="str">
        <f t="shared" si="31"/>
        <v>岩手県九戸郡軽米町晴山</v>
      </c>
      <c r="M2018">
        <v>0</v>
      </c>
      <c r="N2018">
        <v>1</v>
      </c>
      <c r="O2018">
        <v>0</v>
      </c>
      <c r="P2018">
        <v>0</v>
      </c>
      <c r="Q2018">
        <v>0</v>
      </c>
      <c r="R2018">
        <v>0</v>
      </c>
    </row>
    <row r="2019" spans="1:18" x14ac:dyDescent="0.15">
      <c r="A2019">
        <v>3501</v>
      </c>
      <c r="B2019">
        <v>2864</v>
      </c>
      <c r="C2019">
        <v>286412</v>
      </c>
      <c r="D2019" s="47" t="s">
        <v>6291</v>
      </c>
      <c r="E2019" t="s">
        <v>67</v>
      </c>
      <c r="F2019" t="s">
        <v>3922</v>
      </c>
      <c r="G2019" t="s">
        <v>3938</v>
      </c>
      <c r="H2019" t="s">
        <v>70</v>
      </c>
      <c r="I2019" t="s">
        <v>3923</v>
      </c>
      <c r="J2019" t="s">
        <v>3939</v>
      </c>
      <c r="L2019" t="str">
        <f t="shared" si="31"/>
        <v>岩手県九戸郡軽米町蛇口</v>
      </c>
      <c r="M2019">
        <v>0</v>
      </c>
      <c r="N2019">
        <v>1</v>
      </c>
      <c r="O2019">
        <v>0</v>
      </c>
      <c r="P2019">
        <v>0</v>
      </c>
      <c r="Q2019">
        <v>0</v>
      </c>
      <c r="R2019">
        <v>0</v>
      </c>
    </row>
    <row r="2020" spans="1:18" x14ac:dyDescent="0.15">
      <c r="A2020">
        <v>3501</v>
      </c>
      <c r="B2020">
        <v>2864</v>
      </c>
      <c r="C2020">
        <v>286413</v>
      </c>
      <c r="D2020" s="47" t="s">
        <v>6292</v>
      </c>
      <c r="E2020" t="s">
        <v>67</v>
      </c>
      <c r="F2020" t="s">
        <v>3922</v>
      </c>
      <c r="G2020" t="s">
        <v>3940</v>
      </c>
      <c r="H2020" t="s">
        <v>70</v>
      </c>
      <c r="I2020" t="s">
        <v>3923</v>
      </c>
      <c r="J2020" t="s">
        <v>3941</v>
      </c>
      <c r="L2020" t="str">
        <f t="shared" si="31"/>
        <v>岩手県九戸郡軽米町円子</v>
      </c>
      <c r="M2020">
        <v>0</v>
      </c>
      <c r="N2020">
        <v>1</v>
      </c>
      <c r="O2020">
        <v>0</v>
      </c>
      <c r="P2020">
        <v>0</v>
      </c>
      <c r="Q2020">
        <v>0</v>
      </c>
      <c r="R2020">
        <v>0</v>
      </c>
    </row>
    <row r="2021" spans="1:18" x14ac:dyDescent="0.15">
      <c r="A2021">
        <v>3503</v>
      </c>
      <c r="B2021">
        <v>2882</v>
      </c>
      <c r="C2021">
        <v>288200</v>
      </c>
      <c r="D2021" s="47" t="s">
        <v>6293</v>
      </c>
      <c r="E2021" t="s">
        <v>67</v>
      </c>
      <c r="F2021" t="s">
        <v>3942</v>
      </c>
      <c r="G2021" t="s">
        <v>69</v>
      </c>
      <c r="H2021" t="s">
        <v>70</v>
      </c>
      <c r="I2021" t="s">
        <v>3943</v>
      </c>
      <c r="L2021" t="str">
        <f t="shared" si="31"/>
        <v>岩手県九戸郡野田村</v>
      </c>
      <c r="M2021">
        <v>0</v>
      </c>
      <c r="N2021">
        <v>0</v>
      </c>
      <c r="O2021">
        <v>0</v>
      </c>
      <c r="P2021">
        <v>0</v>
      </c>
      <c r="Q2021">
        <v>0</v>
      </c>
      <c r="R2021">
        <v>0</v>
      </c>
    </row>
    <row r="2022" spans="1:18" x14ac:dyDescent="0.15">
      <c r="A2022">
        <v>3503</v>
      </c>
      <c r="B2022">
        <v>2882</v>
      </c>
      <c r="C2022">
        <v>288202</v>
      </c>
      <c r="D2022" s="47" t="s">
        <v>6294</v>
      </c>
      <c r="E2022" t="s">
        <v>67</v>
      </c>
      <c r="F2022" t="s">
        <v>3942</v>
      </c>
      <c r="G2022" t="s">
        <v>3944</v>
      </c>
      <c r="H2022" t="s">
        <v>70</v>
      </c>
      <c r="I2022" t="s">
        <v>3943</v>
      </c>
      <c r="J2022" t="s">
        <v>3945</v>
      </c>
      <c r="L2022" t="str">
        <f t="shared" si="31"/>
        <v>岩手県九戸郡野田村玉川</v>
      </c>
      <c r="M2022">
        <v>0</v>
      </c>
      <c r="N2022">
        <v>1</v>
      </c>
      <c r="O2022">
        <v>0</v>
      </c>
      <c r="P2022">
        <v>0</v>
      </c>
      <c r="Q2022">
        <v>0</v>
      </c>
      <c r="R2022">
        <v>0</v>
      </c>
    </row>
    <row r="2023" spans="1:18" x14ac:dyDescent="0.15">
      <c r="A2023">
        <v>3503</v>
      </c>
      <c r="B2023">
        <v>2882</v>
      </c>
      <c r="C2023">
        <v>288201</v>
      </c>
      <c r="D2023" s="47" t="s">
        <v>6295</v>
      </c>
      <c r="E2023" t="s">
        <v>67</v>
      </c>
      <c r="F2023" t="s">
        <v>3942</v>
      </c>
      <c r="G2023" t="s">
        <v>988</v>
      </c>
      <c r="H2023" t="s">
        <v>70</v>
      </c>
      <c r="I2023" t="s">
        <v>3943</v>
      </c>
      <c r="J2023" t="s">
        <v>989</v>
      </c>
      <c r="L2023" t="str">
        <f t="shared" si="31"/>
        <v>岩手県九戸郡野田村野田</v>
      </c>
      <c r="M2023">
        <v>0</v>
      </c>
      <c r="N2023">
        <v>1</v>
      </c>
      <c r="O2023">
        <v>0</v>
      </c>
      <c r="P2023">
        <v>0</v>
      </c>
      <c r="Q2023">
        <v>0</v>
      </c>
      <c r="R2023">
        <v>0</v>
      </c>
    </row>
    <row r="2024" spans="1:18" x14ac:dyDescent="0.15">
      <c r="A2024">
        <v>3506</v>
      </c>
      <c r="B2024">
        <v>2865</v>
      </c>
      <c r="C2024">
        <v>286500</v>
      </c>
      <c r="D2024" s="47" t="s">
        <v>6296</v>
      </c>
      <c r="E2024" t="s">
        <v>67</v>
      </c>
      <c r="F2024" t="s">
        <v>3946</v>
      </c>
      <c r="G2024" t="s">
        <v>69</v>
      </c>
      <c r="H2024" t="s">
        <v>70</v>
      </c>
      <c r="I2024" t="s">
        <v>3947</v>
      </c>
      <c r="L2024" t="str">
        <f t="shared" si="31"/>
        <v>岩手県九戸郡九戸村</v>
      </c>
      <c r="M2024">
        <v>0</v>
      </c>
      <c r="N2024">
        <v>0</v>
      </c>
      <c r="O2024">
        <v>0</v>
      </c>
      <c r="P2024">
        <v>0</v>
      </c>
      <c r="Q2024">
        <v>0</v>
      </c>
      <c r="R2024">
        <v>0</v>
      </c>
    </row>
    <row r="2025" spans="1:18" x14ac:dyDescent="0.15">
      <c r="A2025">
        <v>3506</v>
      </c>
      <c r="B2025">
        <v>2865</v>
      </c>
      <c r="C2025">
        <v>286501</v>
      </c>
      <c r="D2025" s="47" t="s">
        <v>6297</v>
      </c>
      <c r="E2025" t="s">
        <v>67</v>
      </c>
      <c r="F2025" t="s">
        <v>3946</v>
      </c>
      <c r="G2025" t="s">
        <v>3948</v>
      </c>
      <c r="H2025" t="s">
        <v>70</v>
      </c>
      <c r="I2025" t="s">
        <v>3947</v>
      </c>
      <c r="J2025" t="s">
        <v>3949</v>
      </c>
      <c r="L2025" t="str">
        <f t="shared" si="31"/>
        <v>岩手県九戸郡九戸村荒谷</v>
      </c>
      <c r="M2025">
        <v>0</v>
      </c>
      <c r="N2025">
        <v>1</v>
      </c>
      <c r="O2025">
        <v>0</v>
      </c>
      <c r="P2025">
        <v>0</v>
      </c>
      <c r="Q2025">
        <v>0</v>
      </c>
      <c r="R2025">
        <v>0</v>
      </c>
    </row>
    <row r="2026" spans="1:18" x14ac:dyDescent="0.15">
      <c r="A2026">
        <v>3506</v>
      </c>
      <c r="B2026">
        <v>2865</v>
      </c>
      <c r="C2026">
        <v>286502</v>
      </c>
      <c r="D2026" s="47" t="s">
        <v>6298</v>
      </c>
      <c r="E2026" t="s">
        <v>67</v>
      </c>
      <c r="F2026" t="s">
        <v>3946</v>
      </c>
      <c r="G2026" t="s">
        <v>3950</v>
      </c>
      <c r="H2026" t="s">
        <v>70</v>
      </c>
      <c r="I2026" t="s">
        <v>3947</v>
      </c>
      <c r="J2026" t="s">
        <v>3951</v>
      </c>
      <c r="L2026" t="str">
        <f t="shared" si="31"/>
        <v>岩手県九戸郡九戸村伊保内</v>
      </c>
      <c r="M2026">
        <v>0</v>
      </c>
      <c r="N2026">
        <v>1</v>
      </c>
      <c r="O2026">
        <v>0</v>
      </c>
      <c r="P2026">
        <v>0</v>
      </c>
      <c r="Q2026">
        <v>0</v>
      </c>
      <c r="R2026">
        <v>0</v>
      </c>
    </row>
    <row r="2027" spans="1:18" x14ac:dyDescent="0.15">
      <c r="A2027">
        <v>3506</v>
      </c>
      <c r="B2027">
        <v>2865</v>
      </c>
      <c r="C2027">
        <v>286505</v>
      </c>
      <c r="D2027" s="47" t="s">
        <v>6299</v>
      </c>
      <c r="E2027" t="s">
        <v>67</v>
      </c>
      <c r="F2027" t="s">
        <v>3946</v>
      </c>
      <c r="G2027" t="s">
        <v>3952</v>
      </c>
      <c r="H2027" t="s">
        <v>70</v>
      </c>
      <c r="I2027" t="s">
        <v>3947</v>
      </c>
      <c r="J2027" t="s">
        <v>3953</v>
      </c>
      <c r="L2027" t="str">
        <f t="shared" si="31"/>
        <v>岩手県九戸郡九戸村江刺家</v>
      </c>
      <c r="M2027">
        <v>0</v>
      </c>
      <c r="N2027">
        <v>1</v>
      </c>
      <c r="O2027">
        <v>0</v>
      </c>
      <c r="P2027">
        <v>0</v>
      </c>
      <c r="Q2027">
        <v>0</v>
      </c>
      <c r="R2027">
        <v>0</v>
      </c>
    </row>
    <row r="2028" spans="1:18" x14ac:dyDescent="0.15">
      <c r="A2028">
        <v>3506</v>
      </c>
      <c r="B2028">
        <v>2865</v>
      </c>
      <c r="C2028">
        <v>286503</v>
      </c>
      <c r="D2028" s="47" t="s">
        <v>6300</v>
      </c>
      <c r="E2028" t="s">
        <v>67</v>
      </c>
      <c r="F2028" t="s">
        <v>3946</v>
      </c>
      <c r="G2028" t="s">
        <v>3954</v>
      </c>
      <c r="H2028" t="s">
        <v>70</v>
      </c>
      <c r="I2028" t="s">
        <v>3947</v>
      </c>
      <c r="J2028" t="s">
        <v>3955</v>
      </c>
      <c r="L2028" t="str">
        <f t="shared" si="31"/>
        <v>岩手県九戸郡九戸村小倉</v>
      </c>
      <c r="M2028">
        <v>0</v>
      </c>
      <c r="N2028">
        <v>1</v>
      </c>
      <c r="O2028">
        <v>0</v>
      </c>
      <c r="P2028">
        <v>0</v>
      </c>
      <c r="Q2028">
        <v>0</v>
      </c>
      <c r="R2028">
        <v>0</v>
      </c>
    </row>
    <row r="2029" spans="1:18" x14ac:dyDescent="0.15">
      <c r="A2029">
        <v>3506</v>
      </c>
      <c r="B2029">
        <v>2866</v>
      </c>
      <c r="C2029">
        <v>286611</v>
      </c>
      <c r="D2029" s="47" t="s">
        <v>6301</v>
      </c>
      <c r="E2029" t="s">
        <v>67</v>
      </c>
      <c r="F2029" t="s">
        <v>3946</v>
      </c>
      <c r="G2029" t="s">
        <v>3956</v>
      </c>
      <c r="H2029" t="s">
        <v>70</v>
      </c>
      <c r="I2029" t="s">
        <v>3947</v>
      </c>
      <c r="J2029" t="s">
        <v>3957</v>
      </c>
      <c r="L2029" t="str">
        <f t="shared" si="31"/>
        <v>岩手県九戸郡九戸村山根</v>
      </c>
      <c r="M2029">
        <v>0</v>
      </c>
      <c r="N2029">
        <v>1</v>
      </c>
      <c r="O2029">
        <v>0</v>
      </c>
      <c r="P2029">
        <v>0</v>
      </c>
      <c r="Q2029">
        <v>0</v>
      </c>
      <c r="R2029">
        <v>0</v>
      </c>
    </row>
    <row r="2030" spans="1:18" x14ac:dyDescent="0.15">
      <c r="A2030">
        <v>3506</v>
      </c>
      <c r="B2030">
        <v>2865</v>
      </c>
      <c r="C2030">
        <v>286504</v>
      </c>
      <c r="D2030" s="47" t="s">
        <v>6302</v>
      </c>
      <c r="E2030" t="s">
        <v>67</v>
      </c>
      <c r="F2030" t="s">
        <v>3946</v>
      </c>
      <c r="G2030" t="s">
        <v>3958</v>
      </c>
      <c r="H2030" t="s">
        <v>70</v>
      </c>
      <c r="I2030" t="s">
        <v>3947</v>
      </c>
      <c r="J2030" t="s">
        <v>3959</v>
      </c>
      <c r="L2030" t="str">
        <f t="shared" si="31"/>
        <v>岩手県九戸郡九戸村長興寺</v>
      </c>
      <c r="M2030">
        <v>0</v>
      </c>
      <c r="N2030">
        <v>1</v>
      </c>
      <c r="O2030">
        <v>0</v>
      </c>
      <c r="P2030">
        <v>0</v>
      </c>
      <c r="Q2030">
        <v>0</v>
      </c>
      <c r="R2030">
        <v>0</v>
      </c>
    </row>
    <row r="2031" spans="1:18" x14ac:dyDescent="0.15">
      <c r="A2031">
        <v>3506</v>
      </c>
      <c r="B2031">
        <v>2866</v>
      </c>
      <c r="C2031">
        <v>286612</v>
      </c>
      <c r="D2031" s="47" t="s">
        <v>6303</v>
      </c>
      <c r="E2031" t="s">
        <v>67</v>
      </c>
      <c r="F2031" t="s">
        <v>3946</v>
      </c>
      <c r="G2031" t="s">
        <v>3960</v>
      </c>
      <c r="H2031" t="s">
        <v>70</v>
      </c>
      <c r="I2031" t="s">
        <v>3947</v>
      </c>
      <c r="J2031" t="s">
        <v>3961</v>
      </c>
      <c r="L2031" t="str">
        <f t="shared" si="31"/>
        <v>岩手県九戸郡九戸村戸田</v>
      </c>
      <c r="M2031">
        <v>0</v>
      </c>
      <c r="N2031">
        <v>1</v>
      </c>
      <c r="O2031">
        <v>0</v>
      </c>
      <c r="P2031">
        <v>0</v>
      </c>
      <c r="Q2031">
        <v>0</v>
      </c>
      <c r="R2031">
        <v>0</v>
      </c>
    </row>
    <row r="2032" spans="1:18" x14ac:dyDescent="0.15">
      <c r="A2032">
        <v>3506</v>
      </c>
      <c r="B2032">
        <v>2865</v>
      </c>
      <c r="C2032">
        <v>286506</v>
      </c>
      <c r="D2032" s="47" t="s">
        <v>6304</v>
      </c>
      <c r="E2032" t="s">
        <v>67</v>
      </c>
      <c r="F2032" t="s">
        <v>3946</v>
      </c>
      <c r="G2032" t="s">
        <v>3542</v>
      </c>
      <c r="H2032" t="s">
        <v>70</v>
      </c>
      <c r="I2032" t="s">
        <v>3947</v>
      </c>
      <c r="J2032" t="s">
        <v>3543</v>
      </c>
      <c r="L2032" t="str">
        <f t="shared" si="31"/>
        <v>岩手県九戸郡九戸村山屋</v>
      </c>
      <c r="M2032">
        <v>0</v>
      </c>
      <c r="N2032">
        <v>1</v>
      </c>
      <c r="O2032">
        <v>0</v>
      </c>
      <c r="P2032">
        <v>0</v>
      </c>
      <c r="Q2032">
        <v>0</v>
      </c>
      <c r="R2032">
        <v>0</v>
      </c>
    </row>
    <row r="2033" spans="1:18" x14ac:dyDescent="0.15">
      <c r="A2033">
        <v>3506</v>
      </c>
      <c r="B2033">
        <v>2865</v>
      </c>
      <c r="C2033">
        <v>286507</v>
      </c>
      <c r="D2033" s="47" t="s">
        <v>6305</v>
      </c>
      <c r="E2033" t="s">
        <v>67</v>
      </c>
      <c r="F2033" t="s">
        <v>3946</v>
      </c>
      <c r="G2033" t="s">
        <v>3962</v>
      </c>
      <c r="H2033" t="s">
        <v>70</v>
      </c>
      <c r="I2033" t="s">
        <v>3947</v>
      </c>
      <c r="J2033" t="s">
        <v>3963</v>
      </c>
      <c r="L2033" t="str">
        <f t="shared" si="31"/>
        <v>岩手県九戸郡九戸村雪屋</v>
      </c>
      <c r="M2033">
        <v>0</v>
      </c>
      <c r="N2033">
        <v>1</v>
      </c>
      <c r="O2033">
        <v>0</v>
      </c>
      <c r="P2033">
        <v>0</v>
      </c>
      <c r="Q2033">
        <v>0</v>
      </c>
      <c r="R2033">
        <v>0</v>
      </c>
    </row>
    <row r="2034" spans="1:18" x14ac:dyDescent="0.15">
      <c r="A2034">
        <v>3507</v>
      </c>
      <c r="B2034">
        <v>2879</v>
      </c>
      <c r="C2034">
        <v>287900</v>
      </c>
      <c r="D2034" s="47" t="s">
        <v>6306</v>
      </c>
      <c r="E2034" t="s">
        <v>67</v>
      </c>
      <c r="F2034" t="s">
        <v>3964</v>
      </c>
      <c r="G2034" t="s">
        <v>69</v>
      </c>
      <c r="H2034" t="s">
        <v>70</v>
      </c>
      <c r="I2034" t="s">
        <v>3965</v>
      </c>
      <c r="L2034" t="str">
        <f t="shared" si="31"/>
        <v>岩手県九戸郡洋野町</v>
      </c>
      <c r="M2034">
        <v>0</v>
      </c>
      <c r="N2034">
        <v>0</v>
      </c>
      <c r="O2034">
        <v>0</v>
      </c>
      <c r="P2034">
        <v>0</v>
      </c>
      <c r="Q2034">
        <v>0</v>
      </c>
      <c r="R2034">
        <v>0</v>
      </c>
    </row>
    <row r="2035" spans="1:18" x14ac:dyDescent="0.15">
      <c r="A2035">
        <v>3507</v>
      </c>
      <c r="B2035">
        <v>2888</v>
      </c>
      <c r="C2035">
        <v>288803</v>
      </c>
      <c r="D2035" s="47" t="s">
        <v>6307</v>
      </c>
      <c r="E2035" t="s">
        <v>67</v>
      </c>
      <c r="F2035" t="s">
        <v>3964</v>
      </c>
      <c r="G2035" t="s">
        <v>3966</v>
      </c>
      <c r="H2035" t="s">
        <v>70</v>
      </c>
      <c r="I2035" t="s">
        <v>3965</v>
      </c>
      <c r="J2035" t="s">
        <v>3967</v>
      </c>
      <c r="L2035" t="str">
        <f t="shared" si="31"/>
        <v>岩手県九戸郡洋野町阿子木</v>
      </c>
      <c r="M2035">
        <v>0</v>
      </c>
      <c r="N2035">
        <v>1</v>
      </c>
      <c r="O2035">
        <v>0</v>
      </c>
      <c r="P2035">
        <v>0</v>
      </c>
      <c r="Q2035">
        <v>0</v>
      </c>
      <c r="R2035">
        <v>0</v>
      </c>
    </row>
    <row r="2036" spans="1:18" x14ac:dyDescent="0.15">
      <c r="A2036">
        <v>3507</v>
      </c>
      <c r="B2036">
        <v>2879</v>
      </c>
      <c r="C2036">
        <v>287905</v>
      </c>
      <c r="D2036" s="47" t="s">
        <v>6308</v>
      </c>
      <c r="E2036" t="s">
        <v>67</v>
      </c>
      <c r="F2036" t="s">
        <v>3964</v>
      </c>
      <c r="G2036" t="s">
        <v>3968</v>
      </c>
      <c r="H2036" t="s">
        <v>70</v>
      </c>
      <c r="I2036" t="s">
        <v>3965</v>
      </c>
      <c r="J2036" t="s">
        <v>3969</v>
      </c>
      <c r="L2036" t="str">
        <f t="shared" si="31"/>
        <v>岩手県九戸郡洋野町有家</v>
      </c>
      <c r="M2036">
        <v>0</v>
      </c>
      <c r="N2036">
        <v>1</v>
      </c>
      <c r="O2036">
        <v>0</v>
      </c>
      <c r="P2036">
        <v>0</v>
      </c>
      <c r="Q2036">
        <v>0</v>
      </c>
      <c r="R2036">
        <v>0</v>
      </c>
    </row>
    <row r="2037" spans="1:18" x14ac:dyDescent="0.15">
      <c r="A2037">
        <v>3507</v>
      </c>
      <c r="B2037">
        <v>2888</v>
      </c>
      <c r="C2037">
        <v>288802</v>
      </c>
      <c r="D2037" s="47" t="s">
        <v>6309</v>
      </c>
      <c r="E2037" t="s">
        <v>67</v>
      </c>
      <c r="F2037" t="s">
        <v>3964</v>
      </c>
      <c r="G2037" t="s">
        <v>3970</v>
      </c>
      <c r="H2037" t="s">
        <v>70</v>
      </c>
      <c r="I2037" t="s">
        <v>3965</v>
      </c>
      <c r="J2037" t="s">
        <v>3971</v>
      </c>
      <c r="L2037" t="str">
        <f t="shared" si="31"/>
        <v>岩手県九戸郡洋野町大野</v>
      </c>
      <c r="M2037">
        <v>0</v>
      </c>
      <c r="N2037">
        <v>1</v>
      </c>
      <c r="O2037">
        <v>0</v>
      </c>
      <c r="P2037">
        <v>0</v>
      </c>
      <c r="Q2037">
        <v>0</v>
      </c>
      <c r="R2037">
        <v>0</v>
      </c>
    </row>
    <row r="2038" spans="1:18" x14ac:dyDescent="0.15">
      <c r="A2038">
        <v>3507</v>
      </c>
      <c r="B2038">
        <v>2879</v>
      </c>
      <c r="C2038">
        <v>287904</v>
      </c>
      <c r="D2038" s="47" t="s">
        <v>6310</v>
      </c>
      <c r="E2038" t="s">
        <v>67</v>
      </c>
      <c r="F2038" t="s">
        <v>3964</v>
      </c>
      <c r="G2038" t="s">
        <v>3972</v>
      </c>
      <c r="H2038" t="s">
        <v>70</v>
      </c>
      <c r="I2038" t="s">
        <v>3965</v>
      </c>
      <c r="J2038" t="s">
        <v>3973</v>
      </c>
      <c r="L2038" t="str">
        <f t="shared" si="31"/>
        <v>岩手県九戸郡洋野町小子内</v>
      </c>
      <c r="M2038">
        <v>0</v>
      </c>
      <c r="N2038">
        <v>1</v>
      </c>
      <c r="O2038">
        <v>0</v>
      </c>
      <c r="P2038">
        <v>0</v>
      </c>
      <c r="Q2038">
        <v>0</v>
      </c>
      <c r="R2038">
        <v>0</v>
      </c>
    </row>
    <row r="2039" spans="1:18" x14ac:dyDescent="0.15">
      <c r="A2039">
        <v>3507</v>
      </c>
      <c r="B2039">
        <v>2888</v>
      </c>
      <c r="C2039">
        <v>288801</v>
      </c>
      <c r="D2039" s="47" t="s">
        <v>6311</v>
      </c>
      <c r="E2039" t="s">
        <v>67</v>
      </c>
      <c r="F2039" t="s">
        <v>3964</v>
      </c>
      <c r="G2039" t="s">
        <v>3926</v>
      </c>
      <c r="H2039" t="s">
        <v>70</v>
      </c>
      <c r="I2039" t="s">
        <v>3965</v>
      </c>
      <c r="J2039" t="s">
        <v>3974</v>
      </c>
      <c r="L2039" t="str">
        <f t="shared" si="31"/>
        <v>岩手県九戸郡洋野町上館</v>
      </c>
      <c r="M2039">
        <v>0</v>
      </c>
      <c r="N2039">
        <v>1</v>
      </c>
      <c r="O2039">
        <v>0</v>
      </c>
      <c r="P2039">
        <v>0</v>
      </c>
      <c r="Q2039">
        <v>0</v>
      </c>
      <c r="R2039">
        <v>0</v>
      </c>
    </row>
    <row r="2040" spans="1:18" x14ac:dyDescent="0.15">
      <c r="A2040">
        <v>3507</v>
      </c>
      <c r="B2040">
        <v>2888</v>
      </c>
      <c r="C2040">
        <v>288804</v>
      </c>
      <c r="D2040" s="47" t="s">
        <v>6312</v>
      </c>
      <c r="E2040" t="s">
        <v>67</v>
      </c>
      <c r="F2040" t="s">
        <v>3964</v>
      </c>
      <c r="G2040" t="s">
        <v>3975</v>
      </c>
      <c r="H2040" t="s">
        <v>70</v>
      </c>
      <c r="I2040" t="s">
        <v>3965</v>
      </c>
      <c r="J2040" t="s">
        <v>3976</v>
      </c>
      <c r="L2040" t="str">
        <f t="shared" si="31"/>
        <v>岩手県九戸郡洋野町帯島</v>
      </c>
      <c r="M2040">
        <v>0</v>
      </c>
      <c r="N2040">
        <v>1</v>
      </c>
      <c r="O2040">
        <v>0</v>
      </c>
      <c r="P2040">
        <v>0</v>
      </c>
      <c r="Q2040">
        <v>0</v>
      </c>
      <c r="R2040">
        <v>0</v>
      </c>
    </row>
    <row r="2041" spans="1:18" x14ac:dyDescent="0.15">
      <c r="A2041">
        <v>3507</v>
      </c>
      <c r="B2041">
        <v>2879</v>
      </c>
      <c r="C2041">
        <v>287915</v>
      </c>
      <c r="D2041" s="47" t="s">
        <v>6313</v>
      </c>
      <c r="E2041" t="s">
        <v>67</v>
      </c>
      <c r="F2041" t="s">
        <v>3964</v>
      </c>
      <c r="G2041" t="s">
        <v>3977</v>
      </c>
      <c r="H2041" t="s">
        <v>70</v>
      </c>
      <c r="I2041" t="s">
        <v>3965</v>
      </c>
      <c r="J2041" t="s">
        <v>3978</v>
      </c>
      <c r="K2041" t="s">
        <v>3979</v>
      </c>
      <c r="L2041" t="str">
        <f t="shared" si="31"/>
        <v>岩手県九戸郡洋野町種市第１５地割～第２１地割</v>
      </c>
      <c r="M2041">
        <v>0</v>
      </c>
      <c r="N2041">
        <v>1</v>
      </c>
      <c r="O2041">
        <v>0</v>
      </c>
      <c r="P2041">
        <v>0</v>
      </c>
      <c r="Q2041">
        <v>0</v>
      </c>
      <c r="R2041">
        <v>0</v>
      </c>
    </row>
    <row r="2042" spans="1:18" x14ac:dyDescent="0.15">
      <c r="A2042">
        <v>3507</v>
      </c>
      <c r="B2042">
        <v>2879</v>
      </c>
      <c r="C2042">
        <v>287903</v>
      </c>
      <c r="D2042" s="47" t="s">
        <v>6314</v>
      </c>
      <c r="E2042" t="s">
        <v>67</v>
      </c>
      <c r="F2042" t="s">
        <v>3964</v>
      </c>
      <c r="G2042" t="s">
        <v>3980</v>
      </c>
      <c r="H2042" t="s">
        <v>70</v>
      </c>
      <c r="I2042" t="s">
        <v>3965</v>
      </c>
      <c r="J2042" t="s">
        <v>3981</v>
      </c>
      <c r="K2042" t="s">
        <v>3982</v>
      </c>
      <c r="L2042" t="str">
        <f t="shared" si="31"/>
        <v>岩手県九戸郡洋野町種市第１地割～第３地割</v>
      </c>
      <c r="M2042">
        <v>0</v>
      </c>
      <c r="N2042">
        <v>1</v>
      </c>
      <c r="O2042">
        <v>0</v>
      </c>
      <c r="P2042">
        <v>0</v>
      </c>
      <c r="Q2042">
        <v>0</v>
      </c>
      <c r="R2042">
        <v>0</v>
      </c>
    </row>
    <row r="2043" spans="1:18" x14ac:dyDescent="0.15">
      <c r="A2043">
        <v>3507</v>
      </c>
      <c r="B2043">
        <v>2879</v>
      </c>
      <c r="C2043">
        <v>287914</v>
      </c>
      <c r="D2043" s="47" t="s">
        <v>6315</v>
      </c>
      <c r="E2043" t="s">
        <v>67</v>
      </c>
      <c r="F2043" t="s">
        <v>3964</v>
      </c>
      <c r="G2043" t="s">
        <v>3983</v>
      </c>
      <c r="H2043" t="s">
        <v>70</v>
      </c>
      <c r="I2043" t="s">
        <v>3965</v>
      </c>
      <c r="J2043" t="s">
        <v>3984</v>
      </c>
      <c r="K2043" t="s">
        <v>3985</v>
      </c>
      <c r="L2043" t="str">
        <f t="shared" si="31"/>
        <v>岩手県九戸郡洋野町種市第２２地割～第２３地割</v>
      </c>
      <c r="M2043">
        <v>0</v>
      </c>
      <c r="N2043">
        <v>1</v>
      </c>
      <c r="O2043">
        <v>0</v>
      </c>
      <c r="P2043">
        <v>0</v>
      </c>
      <c r="Q2043">
        <v>0</v>
      </c>
      <c r="R2043">
        <v>0</v>
      </c>
    </row>
    <row r="2044" spans="1:18" x14ac:dyDescent="0.15">
      <c r="A2044">
        <v>3507</v>
      </c>
      <c r="B2044">
        <v>2879</v>
      </c>
      <c r="C2044">
        <v>287913</v>
      </c>
      <c r="D2044" s="47" t="s">
        <v>6316</v>
      </c>
      <c r="E2044" t="s">
        <v>67</v>
      </c>
      <c r="F2044" t="s">
        <v>3964</v>
      </c>
      <c r="G2044" t="s">
        <v>3986</v>
      </c>
      <c r="H2044" t="s">
        <v>70</v>
      </c>
      <c r="I2044" t="s">
        <v>3965</v>
      </c>
      <c r="J2044" t="s">
        <v>3987</v>
      </c>
      <c r="K2044" t="s">
        <v>3988</v>
      </c>
      <c r="L2044" t="str">
        <f t="shared" si="31"/>
        <v>岩手県九戸郡洋野町種市第２４地割～第２５地割</v>
      </c>
      <c r="M2044">
        <v>0</v>
      </c>
      <c r="N2044">
        <v>1</v>
      </c>
      <c r="O2044">
        <v>0</v>
      </c>
      <c r="P2044">
        <v>0</v>
      </c>
      <c r="Q2044">
        <v>0</v>
      </c>
      <c r="R2044">
        <v>0</v>
      </c>
    </row>
    <row r="2045" spans="1:18" x14ac:dyDescent="0.15">
      <c r="A2045">
        <v>3507</v>
      </c>
      <c r="B2045">
        <v>2879</v>
      </c>
      <c r="C2045">
        <v>287912</v>
      </c>
      <c r="D2045" s="47" t="s">
        <v>6317</v>
      </c>
      <c r="E2045" t="s">
        <v>67</v>
      </c>
      <c r="F2045" t="s">
        <v>3964</v>
      </c>
      <c r="G2045" t="s">
        <v>3989</v>
      </c>
      <c r="H2045" t="s">
        <v>70</v>
      </c>
      <c r="I2045" t="s">
        <v>3965</v>
      </c>
      <c r="J2045" t="s">
        <v>3990</v>
      </c>
      <c r="K2045" t="s">
        <v>3991</v>
      </c>
      <c r="L2045" t="str">
        <f t="shared" si="31"/>
        <v>岩手県九戸郡洋野町種市第２６地割～第３８地割</v>
      </c>
      <c r="M2045">
        <v>0</v>
      </c>
      <c r="N2045">
        <v>1</v>
      </c>
      <c r="O2045">
        <v>0</v>
      </c>
      <c r="P2045">
        <v>0</v>
      </c>
      <c r="Q2045">
        <v>0</v>
      </c>
      <c r="R2045">
        <v>0</v>
      </c>
    </row>
    <row r="2046" spans="1:18" x14ac:dyDescent="0.15">
      <c r="A2046">
        <v>3507</v>
      </c>
      <c r="B2046">
        <v>2879</v>
      </c>
      <c r="C2046">
        <v>287911</v>
      </c>
      <c r="D2046" s="47" t="s">
        <v>6318</v>
      </c>
      <c r="E2046" t="s">
        <v>67</v>
      </c>
      <c r="F2046" t="s">
        <v>3964</v>
      </c>
      <c r="G2046" t="s">
        <v>3992</v>
      </c>
      <c r="H2046" t="s">
        <v>70</v>
      </c>
      <c r="I2046" t="s">
        <v>3965</v>
      </c>
      <c r="J2046" t="s">
        <v>3993</v>
      </c>
      <c r="K2046" t="s">
        <v>3994</v>
      </c>
      <c r="L2046" t="str">
        <f t="shared" si="31"/>
        <v>岩手県九戸郡洋野町種市第３９地割～第４５地割</v>
      </c>
      <c r="M2046">
        <v>0</v>
      </c>
      <c r="N2046">
        <v>1</v>
      </c>
      <c r="O2046">
        <v>0</v>
      </c>
      <c r="P2046">
        <v>0</v>
      </c>
      <c r="Q2046">
        <v>0</v>
      </c>
      <c r="R2046">
        <v>0</v>
      </c>
    </row>
    <row r="2047" spans="1:18" x14ac:dyDescent="0.15">
      <c r="A2047">
        <v>3507</v>
      </c>
      <c r="B2047">
        <v>2879</v>
      </c>
      <c r="C2047">
        <v>287918</v>
      </c>
      <c r="D2047" s="47" t="s">
        <v>6319</v>
      </c>
      <c r="E2047" t="s">
        <v>67</v>
      </c>
      <c r="F2047" t="s">
        <v>3964</v>
      </c>
      <c r="G2047" t="s">
        <v>3995</v>
      </c>
      <c r="H2047" t="s">
        <v>70</v>
      </c>
      <c r="I2047" t="s">
        <v>3965</v>
      </c>
      <c r="J2047" t="s">
        <v>3996</v>
      </c>
      <c r="K2047" t="s">
        <v>3997</v>
      </c>
      <c r="L2047" t="str">
        <f t="shared" si="31"/>
        <v>岩手県九戸郡洋野町種市第４６地割～第４９地割</v>
      </c>
      <c r="M2047">
        <v>0</v>
      </c>
      <c r="N2047">
        <v>1</v>
      </c>
      <c r="O2047">
        <v>0</v>
      </c>
      <c r="P2047">
        <v>0</v>
      </c>
      <c r="Q2047">
        <v>0</v>
      </c>
      <c r="R2047">
        <v>0</v>
      </c>
    </row>
    <row r="2048" spans="1:18" x14ac:dyDescent="0.15">
      <c r="A2048">
        <v>3507</v>
      </c>
      <c r="B2048">
        <v>2879</v>
      </c>
      <c r="C2048">
        <v>287902</v>
      </c>
      <c r="D2048" s="47" t="s">
        <v>6320</v>
      </c>
      <c r="E2048" t="s">
        <v>67</v>
      </c>
      <c r="F2048" t="s">
        <v>3964</v>
      </c>
      <c r="G2048" t="s">
        <v>3998</v>
      </c>
      <c r="H2048" t="s">
        <v>70</v>
      </c>
      <c r="I2048" t="s">
        <v>3965</v>
      </c>
      <c r="J2048" t="s">
        <v>3999</v>
      </c>
      <c r="K2048" t="s">
        <v>4000</v>
      </c>
      <c r="L2048" t="str">
        <f t="shared" si="31"/>
        <v>岩手県九戸郡洋野町種市第４地割～第７地割</v>
      </c>
      <c r="M2048">
        <v>0</v>
      </c>
      <c r="N2048">
        <v>1</v>
      </c>
      <c r="O2048">
        <v>0</v>
      </c>
      <c r="P2048">
        <v>0</v>
      </c>
      <c r="Q2048">
        <v>0</v>
      </c>
      <c r="R2048">
        <v>0</v>
      </c>
    </row>
    <row r="2049" spans="1:18" x14ac:dyDescent="0.15">
      <c r="A2049">
        <v>3507</v>
      </c>
      <c r="B2049">
        <v>2879</v>
      </c>
      <c r="C2049">
        <v>287917</v>
      </c>
      <c r="D2049" s="47" t="s">
        <v>6321</v>
      </c>
      <c r="E2049" t="s">
        <v>67</v>
      </c>
      <c r="F2049" t="s">
        <v>3964</v>
      </c>
      <c r="G2049" t="s">
        <v>4001</v>
      </c>
      <c r="H2049" t="s">
        <v>70</v>
      </c>
      <c r="I2049" t="s">
        <v>3965</v>
      </c>
      <c r="J2049" t="s">
        <v>4002</v>
      </c>
      <c r="K2049" t="s">
        <v>4003</v>
      </c>
      <c r="L2049" t="str">
        <f t="shared" si="31"/>
        <v>岩手県九戸郡洋野町種市第５０地割～第７０地割</v>
      </c>
      <c r="M2049">
        <v>0</v>
      </c>
      <c r="N2049">
        <v>1</v>
      </c>
      <c r="O2049">
        <v>0</v>
      </c>
      <c r="P2049">
        <v>0</v>
      </c>
      <c r="Q2049">
        <v>0</v>
      </c>
      <c r="R2049">
        <v>0</v>
      </c>
    </row>
    <row r="2050" spans="1:18" x14ac:dyDescent="0.15">
      <c r="A2050">
        <v>3507</v>
      </c>
      <c r="B2050">
        <v>2879</v>
      </c>
      <c r="C2050">
        <v>287916</v>
      </c>
      <c r="D2050" s="47" t="s">
        <v>6322</v>
      </c>
      <c r="E2050" t="s">
        <v>67</v>
      </c>
      <c r="F2050" t="s">
        <v>3964</v>
      </c>
      <c r="G2050" t="s">
        <v>4004</v>
      </c>
      <c r="H2050" t="s">
        <v>70</v>
      </c>
      <c r="I2050" t="s">
        <v>3965</v>
      </c>
      <c r="J2050" t="s">
        <v>4005</v>
      </c>
      <c r="K2050" t="s">
        <v>4006</v>
      </c>
      <c r="L2050" t="str">
        <f t="shared" si="31"/>
        <v>岩手県九戸郡洋野町種市第７１地割～第７４地割</v>
      </c>
      <c r="M2050">
        <v>0</v>
      </c>
      <c r="N2050">
        <v>1</v>
      </c>
      <c r="O2050">
        <v>0</v>
      </c>
      <c r="P2050">
        <v>0</v>
      </c>
      <c r="Q2050">
        <v>0</v>
      </c>
      <c r="R2050">
        <v>0</v>
      </c>
    </row>
    <row r="2051" spans="1:18" x14ac:dyDescent="0.15">
      <c r="A2051">
        <v>3507</v>
      </c>
      <c r="B2051">
        <v>2879</v>
      </c>
      <c r="C2051">
        <v>287901</v>
      </c>
      <c r="D2051" s="47" t="s">
        <v>6323</v>
      </c>
      <c r="E2051" t="s">
        <v>67</v>
      </c>
      <c r="F2051" t="s">
        <v>3964</v>
      </c>
      <c r="G2051" t="s">
        <v>4007</v>
      </c>
      <c r="H2051" t="s">
        <v>70</v>
      </c>
      <c r="I2051" t="s">
        <v>3965</v>
      </c>
      <c r="J2051" t="s">
        <v>4008</v>
      </c>
      <c r="K2051" t="s">
        <v>4009</v>
      </c>
      <c r="L2051" t="str">
        <f t="shared" ref="L2051:L2114" si="32">H2051&amp;I2051&amp;J2051</f>
        <v>岩手県九戸郡洋野町種市第８地割～第１４地割</v>
      </c>
      <c r="M2051">
        <v>0</v>
      </c>
      <c r="N2051">
        <v>1</v>
      </c>
      <c r="O2051">
        <v>0</v>
      </c>
      <c r="P2051">
        <v>0</v>
      </c>
      <c r="Q2051">
        <v>0</v>
      </c>
      <c r="R2051">
        <v>0</v>
      </c>
    </row>
    <row r="2052" spans="1:18" x14ac:dyDescent="0.15">
      <c r="A2052">
        <v>3507</v>
      </c>
      <c r="B2052">
        <v>2879</v>
      </c>
      <c r="C2052">
        <v>287906</v>
      </c>
      <c r="D2052" s="47" t="s">
        <v>6324</v>
      </c>
      <c r="E2052" t="s">
        <v>67</v>
      </c>
      <c r="F2052" t="s">
        <v>3964</v>
      </c>
      <c r="G2052" t="s">
        <v>273</v>
      </c>
      <c r="H2052" t="s">
        <v>70</v>
      </c>
      <c r="I2052" t="s">
        <v>3965</v>
      </c>
      <c r="J2052" t="s">
        <v>274</v>
      </c>
      <c r="L2052" t="str">
        <f t="shared" si="32"/>
        <v>岩手県九戸郡洋野町中野</v>
      </c>
      <c r="M2052">
        <v>0</v>
      </c>
      <c r="N2052">
        <v>1</v>
      </c>
      <c r="O2052">
        <v>0</v>
      </c>
      <c r="P2052">
        <v>0</v>
      </c>
      <c r="Q2052">
        <v>0</v>
      </c>
      <c r="R2052">
        <v>0</v>
      </c>
    </row>
    <row r="2053" spans="1:18" x14ac:dyDescent="0.15">
      <c r="A2053">
        <v>3507</v>
      </c>
      <c r="B2053">
        <v>2888</v>
      </c>
      <c r="C2053">
        <v>288805</v>
      </c>
      <c r="D2053" s="47" t="s">
        <v>6325</v>
      </c>
      <c r="E2053" t="s">
        <v>67</v>
      </c>
      <c r="F2053" t="s">
        <v>3964</v>
      </c>
      <c r="G2053" t="s">
        <v>4010</v>
      </c>
      <c r="H2053" t="s">
        <v>70</v>
      </c>
      <c r="I2053" t="s">
        <v>3965</v>
      </c>
      <c r="J2053" t="s">
        <v>4011</v>
      </c>
      <c r="L2053" t="str">
        <f t="shared" si="32"/>
        <v>岩手県九戸郡洋野町水沢</v>
      </c>
      <c r="M2053">
        <v>0</v>
      </c>
      <c r="N2053">
        <v>1</v>
      </c>
      <c r="O2053">
        <v>0</v>
      </c>
      <c r="P2053">
        <v>0</v>
      </c>
      <c r="Q2053">
        <v>0</v>
      </c>
      <c r="R2053">
        <v>0</v>
      </c>
    </row>
    <row r="2054" spans="1:18" x14ac:dyDescent="0.15">
      <c r="A2054">
        <v>3524</v>
      </c>
      <c r="B2054">
        <v>2853</v>
      </c>
      <c r="C2054">
        <v>285300</v>
      </c>
      <c r="D2054" s="47" t="s">
        <v>6326</v>
      </c>
      <c r="E2054" t="s">
        <v>67</v>
      </c>
      <c r="F2054" t="s">
        <v>4012</v>
      </c>
      <c r="G2054" t="s">
        <v>69</v>
      </c>
      <c r="H2054" t="s">
        <v>70</v>
      </c>
      <c r="I2054" t="s">
        <v>4013</v>
      </c>
      <c r="L2054" t="str">
        <f t="shared" si="32"/>
        <v>岩手県二戸郡一戸町</v>
      </c>
      <c r="M2054">
        <v>0</v>
      </c>
      <c r="N2054">
        <v>0</v>
      </c>
      <c r="O2054">
        <v>0</v>
      </c>
      <c r="P2054">
        <v>0</v>
      </c>
      <c r="Q2054">
        <v>0</v>
      </c>
      <c r="R2054">
        <v>0</v>
      </c>
    </row>
    <row r="2055" spans="1:18" x14ac:dyDescent="0.15">
      <c r="A2055">
        <v>3524</v>
      </c>
      <c r="B2055">
        <v>2852</v>
      </c>
      <c r="C2055">
        <v>285222</v>
      </c>
      <c r="D2055" s="47" t="s">
        <v>6327</v>
      </c>
      <c r="E2055" t="s">
        <v>67</v>
      </c>
      <c r="F2055" t="s">
        <v>4012</v>
      </c>
      <c r="G2055" t="s">
        <v>4014</v>
      </c>
      <c r="H2055" t="s">
        <v>70</v>
      </c>
      <c r="I2055" t="s">
        <v>4013</v>
      </c>
      <c r="J2055" t="s">
        <v>4015</v>
      </c>
      <c r="L2055" t="str">
        <f t="shared" si="32"/>
        <v>岩手県二戸郡一戸町姉帯</v>
      </c>
      <c r="M2055">
        <v>0</v>
      </c>
      <c r="N2055">
        <v>1</v>
      </c>
      <c r="O2055">
        <v>0</v>
      </c>
      <c r="P2055">
        <v>0</v>
      </c>
      <c r="Q2055">
        <v>0</v>
      </c>
      <c r="R2055">
        <v>0</v>
      </c>
    </row>
    <row r="2056" spans="1:18" x14ac:dyDescent="0.15">
      <c r="A2056">
        <v>3524</v>
      </c>
      <c r="B2056">
        <v>2853</v>
      </c>
      <c r="C2056">
        <v>285304</v>
      </c>
      <c r="D2056" s="47" t="s">
        <v>6328</v>
      </c>
      <c r="E2056" t="s">
        <v>67</v>
      </c>
      <c r="F2056" t="s">
        <v>4012</v>
      </c>
      <c r="G2056" t="s">
        <v>4016</v>
      </c>
      <c r="H2056" t="s">
        <v>70</v>
      </c>
      <c r="I2056" t="s">
        <v>4013</v>
      </c>
      <c r="J2056" t="s">
        <v>4017</v>
      </c>
      <c r="L2056" t="str">
        <f t="shared" si="32"/>
        <v>岩手県二戸郡一戸町出ル町</v>
      </c>
      <c r="M2056">
        <v>0</v>
      </c>
      <c r="N2056">
        <v>1</v>
      </c>
      <c r="O2056">
        <v>0</v>
      </c>
      <c r="P2056">
        <v>0</v>
      </c>
      <c r="Q2056">
        <v>0</v>
      </c>
      <c r="R2056">
        <v>0</v>
      </c>
    </row>
    <row r="2057" spans="1:18" x14ac:dyDescent="0.15">
      <c r="A2057">
        <v>3524</v>
      </c>
      <c r="B2057">
        <v>2853</v>
      </c>
      <c r="C2057">
        <v>285312</v>
      </c>
      <c r="D2057" s="47" t="s">
        <v>6329</v>
      </c>
      <c r="E2057" t="s">
        <v>67</v>
      </c>
      <c r="F2057" t="s">
        <v>4012</v>
      </c>
      <c r="G2057" t="s">
        <v>4018</v>
      </c>
      <c r="H2057" t="s">
        <v>70</v>
      </c>
      <c r="I2057" t="s">
        <v>4013</v>
      </c>
      <c r="J2057" t="s">
        <v>4019</v>
      </c>
      <c r="L2057" t="str">
        <f t="shared" si="32"/>
        <v>岩手県二戸郡一戸町一戸</v>
      </c>
      <c r="M2057">
        <v>0</v>
      </c>
      <c r="N2057">
        <v>1</v>
      </c>
      <c r="O2057">
        <v>0</v>
      </c>
      <c r="P2057">
        <v>0</v>
      </c>
      <c r="Q2057">
        <v>0</v>
      </c>
      <c r="R2057">
        <v>0</v>
      </c>
    </row>
    <row r="2058" spans="1:18" x14ac:dyDescent="0.15">
      <c r="A2058">
        <v>3524</v>
      </c>
      <c r="B2058">
        <v>2853</v>
      </c>
      <c r="C2058">
        <v>285316</v>
      </c>
      <c r="D2058" s="47" t="s">
        <v>6330</v>
      </c>
      <c r="E2058" t="s">
        <v>67</v>
      </c>
      <c r="F2058" t="s">
        <v>4012</v>
      </c>
      <c r="G2058" t="s">
        <v>4020</v>
      </c>
      <c r="H2058" t="s">
        <v>70</v>
      </c>
      <c r="I2058" t="s">
        <v>4013</v>
      </c>
      <c r="J2058" t="s">
        <v>4021</v>
      </c>
      <c r="L2058" t="str">
        <f t="shared" si="32"/>
        <v>岩手県二戸郡一戸町岩舘</v>
      </c>
      <c r="M2058">
        <v>0</v>
      </c>
      <c r="N2058">
        <v>1</v>
      </c>
      <c r="O2058">
        <v>0</v>
      </c>
      <c r="P2058">
        <v>0</v>
      </c>
      <c r="Q2058">
        <v>0</v>
      </c>
      <c r="R2058">
        <v>0</v>
      </c>
    </row>
    <row r="2059" spans="1:18" x14ac:dyDescent="0.15">
      <c r="A2059">
        <v>3524</v>
      </c>
      <c r="B2059">
        <v>2851</v>
      </c>
      <c r="C2059">
        <v>285131</v>
      </c>
      <c r="D2059" s="47" t="s">
        <v>6331</v>
      </c>
      <c r="E2059" t="s">
        <v>67</v>
      </c>
      <c r="F2059" t="s">
        <v>4012</v>
      </c>
      <c r="G2059" t="s">
        <v>4022</v>
      </c>
      <c r="H2059" t="s">
        <v>70</v>
      </c>
      <c r="I2059" t="s">
        <v>4013</v>
      </c>
      <c r="J2059" t="s">
        <v>4023</v>
      </c>
      <c r="L2059" t="str">
        <f t="shared" si="32"/>
        <v>岩手県二戸郡一戸町宇別</v>
      </c>
      <c r="M2059">
        <v>0</v>
      </c>
      <c r="N2059">
        <v>1</v>
      </c>
      <c r="O2059">
        <v>0</v>
      </c>
      <c r="P2059">
        <v>0</v>
      </c>
      <c r="Q2059">
        <v>0</v>
      </c>
      <c r="R2059">
        <v>0</v>
      </c>
    </row>
    <row r="2060" spans="1:18" x14ac:dyDescent="0.15">
      <c r="A2060">
        <v>3524</v>
      </c>
      <c r="B2060">
        <v>2851</v>
      </c>
      <c r="C2060">
        <v>285134</v>
      </c>
      <c r="D2060" s="47" t="s">
        <v>6332</v>
      </c>
      <c r="E2060" t="s">
        <v>67</v>
      </c>
      <c r="F2060" t="s">
        <v>4012</v>
      </c>
      <c r="G2060" t="s">
        <v>4024</v>
      </c>
      <c r="H2060" t="s">
        <v>70</v>
      </c>
      <c r="I2060" t="s">
        <v>4013</v>
      </c>
      <c r="J2060" t="s">
        <v>4025</v>
      </c>
      <c r="L2060" t="str">
        <f t="shared" si="32"/>
        <v>岩手県二戸郡一戸町奥中山</v>
      </c>
      <c r="M2060">
        <v>0</v>
      </c>
      <c r="N2060">
        <v>0</v>
      </c>
      <c r="O2060">
        <v>0</v>
      </c>
      <c r="P2060">
        <v>0</v>
      </c>
      <c r="Q2060">
        <v>0</v>
      </c>
      <c r="R2060">
        <v>0</v>
      </c>
    </row>
    <row r="2061" spans="1:18" x14ac:dyDescent="0.15">
      <c r="A2061">
        <v>3524</v>
      </c>
      <c r="B2061">
        <v>2853</v>
      </c>
      <c r="C2061">
        <v>285303</v>
      </c>
      <c r="D2061" s="47" t="s">
        <v>6333</v>
      </c>
      <c r="E2061" t="s">
        <v>67</v>
      </c>
      <c r="F2061" t="s">
        <v>4012</v>
      </c>
      <c r="G2061" t="s">
        <v>3771</v>
      </c>
      <c r="H2061" t="s">
        <v>70</v>
      </c>
      <c r="I2061" t="s">
        <v>4013</v>
      </c>
      <c r="J2061" t="s">
        <v>4026</v>
      </c>
      <c r="L2061" t="str">
        <f t="shared" si="32"/>
        <v>岩手県二戸郡一戸町小友</v>
      </c>
      <c r="M2061">
        <v>0</v>
      </c>
      <c r="N2061">
        <v>1</v>
      </c>
      <c r="O2061">
        <v>0</v>
      </c>
      <c r="P2061">
        <v>0</v>
      </c>
      <c r="Q2061">
        <v>0</v>
      </c>
      <c r="R2061">
        <v>0</v>
      </c>
    </row>
    <row r="2062" spans="1:18" x14ac:dyDescent="0.15">
      <c r="A2062">
        <v>3524</v>
      </c>
      <c r="B2062">
        <v>2852</v>
      </c>
      <c r="C2062">
        <v>285223</v>
      </c>
      <c r="D2062" s="47" t="s">
        <v>6334</v>
      </c>
      <c r="E2062" t="s">
        <v>67</v>
      </c>
      <c r="F2062" t="s">
        <v>4012</v>
      </c>
      <c r="G2062" t="s">
        <v>4027</v>
      </c>
      <c r="H2062" t="s">
        <v>70</v>
      </c>
      <c r="I2062" t="s">
        <v>4013</v>
      </c>
      <c r="J2062" t="s">
        <v>4028</v>
      </c>
      <c r="L2062" t="str">
        <f t="shared" si="32"/>
        <v>岩手県二戸郡一戸町面岸</v>
      </c>
      <c r="M2062">
        <v>0</v>
      </c>
      <c r="N2062">
        <v>1</v>
      </c>
      <c r="O2062">
        <v>0</v>
      </c>
      <c r="P2062">
        <v>0</v>
      </c>
      <c r="Q2062">
        <v>0</v>
      </c>
      <c r="R2062">
        <v>0</v>
      </c>
    </row>
    <row r="2063" spans="1:18" x14ac:dyDescent="0.15">
      <c r="A2063">
        <v>3524</v>
      </c>
      <c r="B2063">
        <v>2853</v>
      </c>
      <c r="C2063">
        <v>285311</v>
      </c>
      <c r="D2063" s="47" t="s">
        <v>6335</v>
      </c>
      <c r="E2063" t="s">
        <v>67</v>
      </c>
      <c r="F2063" t="s">
        <v>4012</v>
      </c>
      <c r="G2063" t="s">
        <v>4029</v>
      </c>
      <c r="H2063" t="s">
        <v>70</v>
      </c>
      <c r="I2063" t="s">
        <v>4013</v>
      </c>
      <c r="J2063" t="s">
        <v>4030</v>
      </c>
      <c r="L2063" t="str">
        <f t="shared" si="32"/>
        <v>岩手県二戸郡一戸町高善寺</v>
      </c>
      <c r="M2063">
        <v>0</v>
      </c>
      <c r="N2063">
        <v>1</v>
      </c>
      <c r="O2063">
        <v>0</v>
      </c>
      <c r="P2063">
        <v>0</v>
      </c>
      <c r="Q2063">
        <v>0</v>
      </c>
      <c r="R2063">
        <v>0</v>
      </c>
    </row>
    <row r="2064" spans="1:18" x14ac:dyDescent="0.15">
      <c r="A2064">
        <v>3524</v>
      </c>
      <c r="B2064">
        <v>2852</v>
      </c>
      <c r="C2064">
        <v>285221</v>
      </c>
      <c r="D2064" s="47" t="s">
        <v>6336</v>
      </c>
      <c r="E2064" t="s">
        <v>67</v>
      </c>
      <c r="F2064" t="s">
        <v>4012</v>
      </c>
      <c r="G2064" t="s">
        <v>4031</v>
      </c>
      <c r="H2064" t="s">
        <v>70</v>
      </c>
      <c r="I2064" t="s">
        <v>4013</v>
      </c>
      <c r="J2064" t="s">
        <v>4032</v>
      </c>
      <c r="L2064" t="str">
        <f t="shared" si="32"/>
        <v>岩手県二戸郡一戸町小鳥谷</v>
      </c>
      <c r="M2064">
        <v>0</v>
      </c>
      <c r="N2064">
        <v>1</v>
      </c>
      <c r="O2064">
        <v>0</v>
      </c>
      <c r="P2064">
        <v>0</v>
      </c>
      <c r="Q2064">
        <v>0</v>
      </c>
      <c r="R2064">
        <v>0</v>
      </c>
    </row>
    <row r="2065" spans="1:18" x14ac:dyDescent="0.15">
      <c r="A2065">
        <v>3524</v>
      </c>
      <c r="B2065">
        <v>2851</v>
      </c>
      <c r="C2065">
        <v>285132</v>
      </c>
      <c r="D2065" s="47" t="s">
        <v>6337</v>
      </c>
      <c r="E2065" t="s">
        <v>67</v>
      </c>
      <c r="F2065" t="s">
        <v>4012</v>
      </c>
      <c r="G2065" t="s">
        <v>4033</v>
      </c>
      <c r="H2065" t="s">
        <v>70</v>
      </c>
      <c r="I2065" t="s">
        <v>4013</v>
      </c>
      <c r="J2065" t="s">
        <v>4034</v>
      </c>
      <c r="L2065" t="str">
        <f t="shared" si="32"/>
        <v>岩手県二戸郡一戸町小繋</v>
      </c>
      <c r="M2065">
        <v>0</v>
      </c>
      <c r="N2065">
        <v>1</v>
      </c>
      <c r="O2065">
        <v>0</v>
      </c>
      <c r="P2065">
        <v>0</v>
      </c>
      <c r="Q2065">
        <v>0</v>
      </c>
      <c r="R2065">
        <v>0</v>
      </c>
    </row>
    <row r="2066" spans="1:18" x14ac:dyDescent="0.15">
      <c r="A2066">
        <v>3524</v>
      </c>
      <c r="B2066">
        <v>2853</v>
      </c>
      <c r="C2066">
        <v>285301</v>
      </c>
      <c r="D2066" s="47" t="s">
        <v>6338</v>
      </c>
      <c r="E2066" t="s">
        <v>67</v>
      </c>
      <c r="F2066" t="s">
        <v>4012</v>
      </c>
      <c r="G2066" t="s">
        <v>4035</v>
      </c>
      <c r="H2066" t="s">
        <v>70</v>
      </c>
      <c r="I2066" t="s">
        <v>4013</v>
      </c>
      <c r="J2066" t="s">
        <v>4036</v>
      </c>
      <c r="L2066" t="str">
        <f t="shared" si="32"/>
        <v>岩手県二戸郡一戸町西法寺</v>
      </c>
      <c r="M2066">
        <v>0</v>
      </c>
      <c r="N2066">
        <v>1</v>
      </c>
      <c r="O2066">
        <v>0</v>
      </c>
      <c r="P2066">
        <v>0</v>
      </c>
      <c r="Q2066">
        <v>0</v>
      </c>
      <c r="R2066">
        <v>0</v>
      </c>
    </row>
    <row r="2067" spans="1:18" x14ac:dyDescent="0.15">
      <c r="A2067">
        <v>3524</v>
      </c>
      <c r="B2067">
        <v>2853</v>
      </c>
      <c r="C2067">
        <v>285305</v>
      </c>
      <c r="D2067" s="47" t="s">
        <v>6339</v>
      </c>
      <c r="E2067" t="s">
        <v>67</v>
      </c>
      <c r="F2067" t="s">
        <v>4012</v>
      </c>
      <c r="G2067" t="s">
        <v>4037</v>
      </c>
      <c r="H2067" t="s">
        <v>70</v>
      </c>
      <c r="I2067" t="s">
        <v>4013</v>
      </c>
      <c r="J2067" t="s">
        <v>4038</v>
      </c>
      <c r="L2067" t="str">
        <f t="shared" si="32"/>
        <v>岩手県二戸郡一戸町月舘</v>
      </c>
      <c r="M2067">
        <v>0</v>
      </c>
      <c r="N2067">
        <v>1</v>
      </c>
      <c r="O2067">
        <v>0</v>
      </c>
      <c r="P2067">
        <v>0</v>
      </c>
      <c r="Q2067">
        <v>0</v>
      </c>
      <c r="R2067">
        <v>0</v>
      </c>
    </row>
    <row r="2068" spans="1:18" x14ac:dyDescent="0.15">
      <c r="A2068">
        <v>3524</v>
      </c>
      <c r="B2068">
        <v>2853</v>
      </c>
      <c r="C2068">
        <v>285313</v>
      </c>
      <c r="D2068" s="47" t="s">
        <v>6340</v>
      </c>
      <c r="E2068" t="s">
        <v>67</v>
      </c>
      <c r="F2068" t="s">
        <v>4012</v>
      </c>
      <c r="G2068" t="s">
        <v>4039</v>
      </c>
      <c r="H2068" t="s">
        <v>70</v>
      </c>
      <c r="I2068" t="s">
        <v>4013</v>
      </c>
      <c r="J2068" t="s">
        <v>4040</v>
      </c>
      <c r="L2068" t="str">
        <f t="shared" si="32"/>
        <v>岩手県二戸郡一戸町鳥越</v>
      </c>
      <c r="M2068">
        <v>0</v>
      </c>
      <c r="N2068">
        <v>1</v>
      </c>
      <c r="O2068">
        <v>0</v>
      </c>
      <c r="P2068">
        <v>0</v>
      </c>
      <c r="Q2068">
        <v>0</v>
      </c>
      <c r="R2068">
        <v>0</v>
      </c>
    </row>
    <row r="2069" spans="1:18" x14ac:dyDescent="0.15">
      <c r="A2069">
        <v>3524</v>
      </c>
      <c r="B2069">
        <v>2853</v>
      </c>
      <c r="C2069">
        <v>285306</v>
      </c>
      <c r="D2069" s="47" t="s">
        <v>6341</v>
      </c>
      <c r="E2069" t="s">
        <v>67</v>
      </c>
      <c r="F2069" t="s">
        <v>4012</v>
      </c>
      <c r="G2069" t="s">
        <v>3787</v>
      </c>
      <c r="H2069" t="s">
        <v>70</v>
      </c>
      <c r="I2069" t="s">
        <v>4013</v>
      </c>
      <c r="J2069" t="s">
        <v>1455</v>
      </c>
      <c r="L2069" t="str">
        <f t="shared" si="32"/>
        <v>岩手県二戸郡一戸町中里</v>
      </c>
      <c r="M2069">
        <v>0</v>
      </c>
      <c r="N2069">
        <v>1</v>
      </c>
      <c r="O2069">
        <v>0</v>
      </c>
      <c r="P2069">
        <v>0</v>
      </c>
      <c r="Q2069">
        <v>0</v>
      </c>
      <c r="R2069">
        <v>0</v>
      </c>
    </row>
    <row r="2070" spans="1:18" x14ac:dyDescent="0.15">
      <c r="A2070">
        <v>3524</v>
      </c>
      <c r="B2070">
        <v>2852</v>
      </c>
      <c r="C2070">
        <v>285233</v>
      </c>
      <c r="D2070" s="47" t="s">
        <v>6342</v>
      </c>
      <c r="E2070" t="s">
        <v>67</v>
      </c>
      <c r="F2070" t="s">
        <v>4012</v>
      </c>
      <c r="G2070" t="s">
        <v>4041</v>
      </c>
      <c r="H2070" t="s">
        <v>70</v>
      </c>
      <c r="I2070" t="s">
        <v>4013</v>
      </c>
      <c r="J2070" t="s">
        <v>3907</v>
      </c>
      <c r="K2070" t="s">
        <v>4042</v>
      </c>
      <c r="L2070" t="str">
        <f t="shared" si="32"/>
        <v>岩手県二戸郡一戸町中山</v>
      </c>
      <c r="M2070">
        <v>1</v>
      </c>
      <c r="N2070">
        <v>1</v>
      </c>
      <c r="O2070">
        <v>0</v>
      </c>
      <c r="P2070">
        <v>0</v>
      </c>
      <c r="Q2070">
        <v>0</v>
      </c>
      <c r="R2070">
        <v>0</v>
      </c>
    </row>
    <row r="2071" spans="1:18" x14ac:dyDescent="0.15">
      <c r="A2071">
        <v>3524</v>
      </c>
      <c r="B2071">
        <v>2851</v>
      </c>
      <c r="C2071">
        <v>285133</v>
      </c>
      <c r="D2071" s="47" t="s">
        <v>6343</v>
      </c>
      <c r="E2071" t="s">
        <v>67</v>
      </c>
      <c r="F2071" t="s">
        <v>4012</v>
      </c>
      <c r="G2071" t="s">
        <v>4043</v>
      </c>
      <c r="H2071" t="s">
        <v>70</v>
      </c>
      <c r="I2071" t="s">
        <v>4013</v>
      </c>
      <c r="J2071" t="s">
        <v>3907</v>
      </c>
      <c r="K2071" t="s">
        <v>102</v>
      </c>
      <c r="L2071" t="str">
        <f t="shared" si="32"/>
        <v>岩手県二戸郡一戸町中山</v>
      </c>
      <c r="M2071">
        <v>1</v>
      </c>
      <c r="N2071">
        <v>1</v>
      </c>
      <c r="O2071">
        <v>0</v>
      </c>
      <c r="P2071">
        <v>0</v>
      </c>
      <c r="Q2071">
        <v>0</v>
      </c>
      <c r="R2071">
        <v>0</v>
      </c>
    </row>
    <row r="2072" spans="1:18" x14ac:dyDescent="0.15">
      <c r="A2072">
        <v>3524</v>
      </c>
      <c r="B2072">
        <v>2853</v>
      </c>
      <c r="C2072">
        <v>285314</v>
      </c>
      <c r="D2072" s="47" t="s">
        <v>6344</v>
      </c>
      <c r="E2072" t="s">
        <v>67</v>
      </c>
      <c r="F2072" t="s">
        <v>4012</v>
      </c>
      <c r="G2072" t="s">
        <v>4044</v>
      </c>
      <c r="H2072" t="s">
        <v>70</v>
      </c>
      <c r="I2072" t="s">
        <v>4013</v>
      </c>
      <c r="J2072" t="s">
        <v>4045</v>
      </c>
      <c r="L2072" t="str">
        <f t="shared" si="32"/>
        <v>岩手県二戸郡一戸町楢山</v>
      </c>
      <c r="M2072">
        <v>0</v>
      </c>
      <c r="N2072">
        <v>1</v>
      </c>
      <c r="O2072">
        <v>0</v>
      </c>
      <c r="P2072">
        <v>0</v>
      </c>
      <c r="Q2072">
        <v>0</v>
      </c>
      <c r="R2072">
        <v>0</v>
      </c>
    </row>
    <row r="2073" spans="1:18" x14ac:dyDescent="0.15">
      <c r="A2073">
        <v>3524</v>
      </c>
      <c r="B2073">
        <v>2853</v>
      </c>
      <c r="C2073">
        <v>285315</v>
      </c>
      <c r="D2073" s="47" t="s">
        <v>6345</v>
      </c>
      <c r="E2073" t="s">
        <v>67</v>
      </c>
      <c r="F2073" t="s">
        <v>4012</v>
      </c>
      <c r="G2073" t="s">
        <v>4046</v>
      </c>
      <c r="H2073" t="s">
        <v>70</v>
      </c>
      <c r="I2073" t="s">
        <v>4013</v>
      </c>
      <c r="J2073" t="s">
        <v>4047</v>
      </c>
      <c r="L2073" t="str">
        <f t="shared" si="32"/>
        <v>岩手県二戸郡一戸町根反</v>
      </c>
      <c r="M2073">
        <v>0</v>
      </c>
      <c r="N2073">
        <v>1</v>
      </c>
      <c r="O2073">
        <v>0</v>
      </c>
      <c r="P2073">
        <v>0</v>
      </c>
      <c r="Q2073">
        <v>0</v>
      </c>
      <c r="R2073">
        <v>0</v>
      </c>
    </row>
    <row r="2074" spans="1:18" x14ac:dyDescent="0.15">
      <c r="A2074">
        <v>3524</v>
      </c>
      <c r="B2074">
        <v>2852</v>
      </c>
      <c r="C2074">
        <v>285224</v>
      </c>
      <c r="D2074" s="47" t="s">
        <v>6346</v>
      </c>
      <c r="E2074" t="s">
        <v>67</v>
      </c>
      <c r="F2074" t="s">
        <v>4012</v>
      </c>
      <c r="G2074" t="s">
        <v>4048</v>
      </c>
      <c r="H2074" t="s">
        <v>70</v>
      </c>
      <c r="I2074" t="s">
        <v>4013</v>
      </c>
      <c r="J2074" t="s">
        <v>4049</v>
      </c>
      <c r="L2074" t="str">
        <f t="shared" si="32"/>
        <v>岩手県二戸郡一戸町平糠</v>
      </c>
      <c r="M2074">
        <v>0</v>
      </c>
      <c r="N2074">
        <v>1</v>
      </c>
      <c r="O2074">
        <v>0</v>
      </c>
      <c r="P2074">
        <v>0</v>
      </c>
      <c r="Q2074">
        <v>0</v>
      </c>
      <c r="R2074">
        <v>0</v>
      </c>
    </row>
    <row r="2075" spans="1:18" x14ac:dyDescent="0.15">
      <c r="A2075">
        <v>3524</v>
      </c>
      <c r="B2075">
        <v>2853</v>
      </c>
      <c r="C2075">
        <v>285302</v>
      </c>
      <c r="D2075" s="47" t="s">
        <v>6347</v>
      </c>
      <c r="E2075" t="s">
        <v>67</v>
      </c>
      <c r="F2075" t="s">
        <v>4012</v>
      </c>
      <c r="G2075" t="s">
        <v>4050</v>
      </c>
      <c r="H2075" t="s">
        <v>70</v>
      </c>
      <c r="I2075" t="s">
        <v>4013</v>
      </c>
      <c r="J2075" t="s">
        <v>4051</v>
      </c>
      <c r="L2075" t="str">
        <f t="shared" si="32"/>
        <v>岩手県二戸郡一戸町女鹿</v>
      </c>
      <c r="M2075">
        <v>0</v>
      </c>
      <c r="N2075">
        <v>1</v>
      </c>
      <c r="O2075">
        <v>0</v>
      </c>
      <c r="P2075">
        <v>0</v>
      </c>
      <c r="Q2075">
        <v>0</v>
      </c>
      <c r="R2075">
        <v>0</v>
      </c>
    </row>
    <row r="2076" spans="1:18" x14ac:dyDescent="0.15">
      <c r="C2076">
        <v>208584</v>
      </c>
      <c r="D2076" s="47" t="s">
        <v>6348</v>
      </c>
      <c r="H2076" t="s">
        <v>70</v>
      </c>
      <c r="I2076" t="s">
        <v>71</v>
      </c>
      <c r="J2076" s="47" t="s">
        <v>170</v>
      </c>
      <c r="K2076" s="47" t="s">
        <v>4053</v>
      </c>
      <c r="L2076" t="str">
        <f t="shared" si="32"/>
        <v>岩手県盛岡市菜園</v>
      </c>
      <c r="O2076" t="s">
        <v>4052</v>
      </c>
    </row>
    <row r="2077" spans="1:18" x14ac:dyDescent="0.15">
      <c r="C2077">
        <v>208505</v>
      </c>
      <c r="D2077" s="47" t="s">
        <v>6349</v>
      </c>
      <c r="H2077" t="s">
        <v>70</v>
      </c>
      <c r="I2077" t="s">
        <v>71</v>
      </c>
      <c r="J2077" s="47" t="s">
        <v>106</v>
      </c>
      <c r="K2077" s="47" t="s">
        <v>4055</v>
      </c>
      <c r="L2077" t="str">
        <f t="shared" si="32"/>
        <v>岩手県盛岡市内丸</v>
      </c>
      <c r="O2077" t="s">
        <v>4054</v>
      </c>
    </row>
    <row r="2078" spans="1:18" x14ac:dyDescent="0.15">
      <c r="C2078">
        <v>208540</v>
      </c>
      <c r="D2078" s="47" t="s">
        <v>6350</v>
      </c>
      <c r="H2078" t="s">
        <v>70</v>
      </c>
      <c r="I2078" t="s">
        <v>71</v>
      </c>
      <c r="J2078" s="47" t="s">
        <v>106</v>
      </c>
      <c r="K2078" s="47" t="s">
        <v>4057</v>
      </c>
      <c r="L2078" t="str">
        <f t="shared" si="32"/>
        <v>岩手県盛岡市内丸</v>
      </c>
      <c r="O2078" t="s">
        <v>4056</v>
      </c>
    </row>
    <row r="2079" spans="1:18" x14ac:dyDescent="0.15">
      <c r="C2079">
        <v>208577</v>
      </c>
      <c r="D2079" s="47" t="s">
        <v>6351</v>
      </c>
      <c r="H2079" t="s">
        <v>70</v>
      </c>
      <c r="I2079" t="s">
        <v>71</v>
      </c>
      <c r="J2079" s="47" t="s">
        <v>83</v>
      </c>
      <c r="K2079" s="47" t="s">
        <v>4059</v>
      </c>
      <c r="L2079" t="str">
        <f t="shared" si="32"/>
        <v>岩手県盛岡市飯岡新田</v>
      </c>
      <c r="O2079" t="s">
        <v>4058</v>
      </c>
    </row>
    <row r="2080" spans="1:18" x14ac:dyDescent="0.15">
      <c r="C2080">
        <v>208510</v>
      </c>
      <c r="D2080" s="47" t="s">
        <v>6352</v>
      </c>
      <c r="H2080" t="s">
        <v>70</v>
      </c>
      <c r="I2080" t="s">
        <v>71</v>
      </c>
      <c r="J2080" s="47" t="s">
        <v>180</v>
      </c>
      <c r="K2080" s="47" t="s">
        <v>4061</v>
      </c>
      <c r="L2080" t="str">
        <f t="shared" si="32"/>
        <v>岩手県盛岡市山王町</v>
      </c>
      <c r="O2080" t="s">
        <v>4060</v>
      </c>
    </row>
    <row r="2081" spans="3:15" x14ac:dyDescent="0.15">
      <c r="C2081">
        <v>208543</v>
      </c>
      <c r="D2081" s="47" t="s">
        <v>6353</v>
      </c>
      <c r="H2081" t="s">
        <v>70</v>
      </c>
      <c r="I2081" t="s">
        <v>71</v>
      </c>
      <c r="J2081" s="47" t="s">
        <v>97</v>
      </c>
      <c r="K2081" s="47" t="s">
        <v>4063</v>
      </c>
      <c r="L2081" t="str">
        <f t="shared" si="32"/>
        <v>岩手県盛岡市上田</v>
      </c>
      <c r="O2081" t="s">
        <v>4062</v>
      </c>
    </row>
    <row r="2082" spans="3:15" x14ac:dyDescent="0.15">
      <c r="C2082">
        <v>208515</v>
      </c>
      <c r="D2082" s="47" t="s">
        <v>6354</v>
      </c>
      <c r="H2082" t="s">
        <v>70</v>
      </c>
      <c r="I2082" t="s">
        <v>71</v>
      </c>
      <c r="J2082" s="47" t="s">
        <v>97</v>
      </c>
      <c r="K2082" s="47" t="s">
        <v>4065</v>
      </c>
      <c r="L2082" t="str">
        <f t="shared" si="32"/>
        <v>岩手県盛岡市上田</v>
      </c>
      <c r="O2082" t="s">
        <v>4064</v>
      </c>
    </row>
    <row r="2083" spans="3:15" x14ac:dyDescent="0.15">
      <c r="C2083">
        <v>208550</v>
      </c>
      <c r="D2083" s="47" t="s">
        <v>6355</v>
      </c>
      <c r="H2083" t="s">
        <v>70</v>
      </c>
      <c r="I2083" t="s">
        <v>71</v>
      </c>
      <c r="J2083" s="47" t="s">
        <v>97</v>
      </c>
      <c r="K2083" s="47" t="s">
        <v>4067</v>
      </c>
      <c r="L2083" t="str">
        <f t="shared" si="32"/>
        <v>岩手県盛岡市上田</v>
      </c>
      <c r="O2083" t="s">
        <v>4066</v>
      </c>
    </row>
    <row r="2084" spans="3:15" x14ac:dyDescent="0.15">
      <c r="C2084">
        <v>208551</v>
      </c>
      <c r="D2084" s="47" t="s">
        <v>6356</v>
      </c>
      <c r="H2084" t="s">
        <v>70</v>
      </c>
      <c r="I2084" t="s">
        <v>71</v>
      </c>
      <c r="J2084" s="47" t="s">
        <v>97</v>
      </c>
      <c r="K2084" s="47" t="s">
        <v>4069</v>
      </c>
      <c r="L2084" t="str">
        <f t="shared" si="32"/>
        <v>岩手県盛岡市上田</v>
      </c>
      <c r="O2084" t="s">
        <v>4068</v>
      </c>
    </row>
    <row r="2085" spans="3:15" x14ac:dyDescent="0.15">
      <c r="C2085">
        <v>208794</v>
      </c>
      <c r="D2085" s="47" t="s">
        <v>6357</v>
      </c>
      <c r="H2085" t="s">
        <v>70</v>
      </c>
      <c r="I2085" t="s">
        <v>71</v>
      </c>
      <c r="J2085" s="47" t="s">
        <v>240</v>
      </c>
      <c r="K2085" s="47" t="s">
        <v>4071</v>
      </c>
      <c r="L2085" t="str">
        <f t="shared" si="32"/>
        <v>岩手県盛岡市中央通</v>
      </c>
      <c r="O2085" t="s">
        <v>4070</v>
      </c>
    </row>
    <row r="2086" spans="3:15" x14ac:dyDescent="0.15">
      <c r="C2086">
        <v>208522</v>
      </c>
      <c r="D2086" s="47" t="s">
        <v>6358</v>
      </c>
      <c r="H2086" t="s">
        <v>70</v>
      </c>
      <c r="I2086" t="s">
        <v>71</v>
      </c>
      <c r="J2086" s="47" t="s">
        <v>370</v>
      </c>
      <c r="K2086" s="47" t="s">
        <v>4073</v>
      </c>
      <c r="L2086" t="str">
        <f t="shared" si="32"/>
        <v>岩手県盛岡市盛岡駅西通</v>
      </c>
      <c r="O2086" t="s">
        <v>4072</v>
      </c>
    </row>
    <row r="2087" spans="3:15" x14ac:dyDescent="0.15">
      <c r="C2087">
        <v>208566</v>
      </c>
      <c r="D2087" s="47" t="s">
        <v>6359</v>
      </c>
      <c r="H2087" t="s">
        <v>70</v>
      </c>
      <c r="I2087" t="s">
        <v>71</v>
      </c>
      <c r="J2087" s="47" t="s">
        <v>184</v>
      </c>
      <c r="K2087" s="47" t="s">
        <v>4075</v>
      </c>
      <c r="L2087" t="str">
        <f t="shared" si="32"/>
        <v>岩手県盛岡市志家町</v>
      </c>
      <c r="O2087" t="s">
        <v>4074</v>
      </c>
    </row>
    <row r="2088" spans="3:15" x14ac:dyDescent="0.15">
      <c r="C2088">
        <v>208544</v>
      </c>
      <c r="D2088" s="47" t="s">
        <v>6360</v>
      </c>
      <c r="H2088" t="s">
        <v>70</v>
      </c>
      <c r="I2088" t="s">
        <v>71</v>
      </c>
      <c r="J2088" s="47" t="s">
        <v>344</v>
      </c>
      <c r="K2088" s="47" t="s">
        <v>4077</v>
      </c>
      <c r="L2088" t="str">
        <f t="shared" si="32"/>
        <v>岩手県盛岡市松尾町</v>
      </c>
      <c r="O2088" t="s">
        <v>4076</v>
      </c>
    </row>
    <row r="2089" spans="3:15" x14ac:dyDescent="0.15">
      <c r="C2089">
        <v>208633</v>
      </c>
      <c r="D2089" s="47" t="s">
        <v>6361</v>
      </c>
      <c r="H2089" t="s">
        <v>70</v>
      </c>
      <c r="I2089" t="s">
        <v>71</v>
      </c>
      <c r="J2089" s="47" t="s">
        <v>366</v>
      </c>
      <c r="K2089" s="47" t="s">
        <v>4079</v>
      </c>
      <c r="L2089" t="str">
        <f t="shared" si="32"/>
        <v>岩手県盛岡市本宮</v>
      </c>
      <c r="O2089" t="s">
        <v>4078</v>
      </c>
    </row>
    <row r="2090" spans="3:15" x14ac:dyDescent="0.15">
      <c r="C2090">
        <v>208512</v>
      </c>
      <c r="D2090" s="47" t="s">
        <v>6362</v>
      </c>
      <c r="H2090" t="s">
        <v>70</v>
      </c>
      <c r="I2090" t="s">
        <v>71</v>
      </c>
      <c r="J2090" s="47" t="s">
        <v>106</v>
      </c>
      <c r="K2090" s="47" t="s">
        <v>4081</v>
      </c>
      <c r="L2090" t="str">
        <f t="shared" si="32"/>
        <v>岩手県盛岡市内丸</v>
      </c>
      <c r="O2090" t="s">
        <v>4080</v>
      </c>
    </row>
    <row r="2091" spans="3:15" x14ac:dyDescent="0.15">
      <c r="C2091">
        <v>208561</v>
      </c>
      <c r="D2091" s="47" t="s">
        <v>6363</v>
      </c>
      <c r="H2091" t="s">
        <v>70</v>
      </c>
      <c r="I2091" t="s">
        <v>71</v>
      </c>
      <c r="J2091" s="47" t="s">
        <v>360</v>
      </c>
      <c r="K2091" s="47" t="s">
        <v>4083</v>
      </c>
      <c r="L2091" t="str">
        <f t="shared" si="32"/>
        <v>岩手県盛岡市南大通</v>
      </c>
      <c r="O2091" t="s">
        <v>4082</v>
      </c>
    </row>
    <row r="2092" spans="3:15" x14ac:dyDescent="0.15">
      <c r="C2092">
        <v>208588</v>
      </c>
      <c r="D2092" s="47" t="s">
        <v>6364</v>
      </c>
      <c r="H2092" t="s">
        <v>70</v>
      </c>
      <c r="I2092" t="s">
        <v>71</v>
      </c>
      <c r="J2092" s="47" t="s">
        <v>366</v>
      </c>
      <c r="K2092" s="47" t="s">
        <v>4085</v>
      </c>
      <c r="L2092" t="str">
        <f t="shared" si="32"/>
        <v>岩手県盛岡市本宮</v>
      </c>
      <c r="O2092" t="s">
        <v>4084</v>
      </c>
    </row>
    <row r="2093" spans="3:15" x14ac:dyDescent="0.15">
      <c r="C2093">
        <v>208513</v>
      </c>
      <c r="D2093" s="47" t="s">
        <v>6365</v>
      </c>
      <c r="H2093" t="s">
        <v>70</v>
      </c>
      <c r="I2093" t="s">
        <v>71</v>
      </c>
      <c r="J2093" s="47" t="s">
        <v>276</v>
      </c>
      <c r="K2093" s="47" t="s">
        <v>4087</v>
      </c>
      <c r="L2093" t="str">
        <f t="shared" si="32"/>
        <v>岩手県盛岡市中ノ橋通</v>
      </c>
      <c r="O2093" t="s">
        <v>4086</v>
      </c>
    </row>
    <row r="2094" spans="3:15" x14ac:dyDescent="0.15">
      <c r="C2094">
        <v>208557</v>
      </c>
      <c r="D2094" s="47" t="s">
        <v>6366</v>
      </c>
      <c r="H2094" t="s">
        <v>70</v>
      </c>
      <c r="I2094" t="s">
        <v>71</v>
      </c>
      <c r="J2094" s="47" t="s">
        <v>276</v>
      </c>
      <c r="K2094" s="47" t="s">
        <v>4089</v>
      </c>
      <c r="L2094" t="str">
        <f t="shared" si="32"/>
        <v>岩手県盛岡市中ノ橋通</v>
      </c>
      <c r="O2094" t="s">
        <v>4088</v>
      </c>
    </row>
    <row r="2095" spans="3:15" x14ac:dyDescent="0.15">
      <c r="C2095">
        <v>208575</v>
      </c>
      <c r="D2095" s="47" t="s">
        <v>6367</v>
      </c>
      <c r="H2095" t="s">
        <v>70</v>
      </c>
      <c r="I2095" t="s">
        <v>71</v>
      </c>
      <c r="J2095" s="47" t="s">
        <v>370</v>
      </c>
      <c r="K2095" s="47" t="s">
        <v>4091</v>
      </c>
      <c r="L2095" t="str">
        <f t="shared" si="32"/>
        <v>岩手県盛岡市盛岡駅西通</v>
      </c>
      <c r="O2095" t="s">
        <v>4090</v>
      </c>
    </row>
    <row r="2096" spans="3:15" x14ac:dyDescent="0.15">
      <c r="C2096">
        <v>208553</v>
      </c>
      <c r="D2096" s="47" t="s">
        <v>6368</v>
      </c>
      <c r="H2096" t="s">
        <v>70</v>
      </c>
      <c r="I2096" t="s">
        <v>71</v>
      </c>
      <c r="J2096" s="47" t="s">
        <v>276</v>
      </c>
      <c r="K2096" s="47" t="s">
        <v>4093</v>
      </c>
      <c r="L2096" t="str">
        <f t="shared" si="32"/>
        <v>岩手県盛岡市中ノ橋通</v>
      </c>
      <c r="O2096" t="s">
        <v>4092</v>
      </c>
    </row>
    <row r="2097" spans="3:15" x14ac:dyDescent="0.15">
      <c r="C2097">
        <v>208585</v>
      </c>
      <c r="D2097" s="47" t="s">
        <v>6369</v>
      </c>
      <c r="H2097" t="s">
        <v>70</v>
      </c>
      <c r="I2097" t="s">
        <v>71</v>
      </c>
      <c r="J2097" s="47" t="s">
        <v>146</v>
      </c>
      <c r="K2097" s="47" t="s">
        <v>4095</v>
      </c>
      <c r="L2097" t="str">
        <f t="shared" si="32"/>
        <v>岩手県盛岡市北飯岡</v>
      </c>
      <c r="O2097" t="s">
        <v>4094</v>
      </c>
    </row>
    <row r="2098" spans="3:15" x14ac:dyDescent="0.15">
      <c r="C2098">
        <v>208610</v>
      </c>
      <c r="D2098" s="47" t="s">
        <v>6370</v>
      </c>
      <c r="H2098" t="s">
        <v>70</v>
      </c>
      <c r="I2098" t="s">
        <v>71</v>
      </c>
      <c r="J2098" s="47" t="s">
        <v>170</v>
      </c>
      <c r="K2098" s="47" t="s">
        <v>4097</v>
      </c>
      <c r="L2098" t="str">
        <f t="shared" si="32"/>
        <v>岩手県盛岡市菜園</v>
      </c>
      <c r="O2098" t="s">
        <v>4096</v>
      </c>
    </row>
    <row r="2099" spans="3:15" x14ac:dyDescent="0.15">
      <c r="C2099">
        <v>208525</v>
      </c>
      <c r="D2099" s="47" t="s">
        <v>6371</v>
      </c>
      <c r="H2099" t="s">
        <v>70</v>
      </c>
      <c r="I2099" t="s">
        <v>71</v>
      </c>
      <c r="J2099" s="47" t="s">
        <v>106</v>
      </c>
      <c r="K2099" s="47" t="s">
        <v>4099</v>
      </c>
      <c r="L2099" t="str">
        <f t="shared" si="32"/>
        <v>岩手県盛岡市内丸</v>
      </c>
      <c r="O2099" t="s">
        <v>4098</v>
      </c>
    </row>
    <row r="2100" spans="3:15" x14ac:dyDescent="0.15">
      <c r="C2100">
        <v>208508</v>
      </c>
      <c r="D2100" s="47" t="s">
        <v>6372</v>
      </c>
      <c r="H2100" t="s">
        <v>70</v>
      </c>
      <c r="I2100" t="s">
        <v>71</v>
      </c>
      <c r="J2100" s="47" t="s">
        <v>240</v>
      </c>
      <c r="K2100" s="47" t="s">
        <v>4101</v>
      </c>
      <c r="L2100" t="str">
        <f t="shared" si="32"/>
        <v>岩手県盛岡市中央通</v>
      </c>
      <c r="O2100" t="s">
        <v>4100</v>
      </c>
    </row>
    <row r="2101" spans="3:15" x14ac:dyDescent="0.15">
      <c r="C2101">
        <v>208580</v>
      </c>
      <c r="D2101" s="47" t="s">
        <v>6373</v>
      </c>
      <c r="H2101" t="s">
        <v>70</v>
      </c>
      <c r="I2101" t="s">
        <v>71</v>
      </c>
      <c r="J2101" s="47" t="s">
        <v>118</v>
      </c>
      <c r="K2101" s="47" t="s">
        <v>4103</v>
      </c>
      <c r="L2101" t="str">
        <f t="shared" si="32"/>
        <v>岩手県盛岡市開運橋通</v>
      </c>
      <c r="O2101" t="s">
        <v>4102</v>
      </c>
    </row>
    <row r="2102" spans="3:15" x14ac:dyDescent="0.15">
      <c r="C2102">
        <v>208521</v>
      </c>
      <c r="D2102" s="47" t="s">
        <v>6374</v>
      </c>
      <c r="H2102" t="s">
        <v>70</v>
      </c>
      <c r="I2102" t="s">
        <v>71</v>
      </c>
      <c r="J2102" s="47" t="s">
        <v>168</v>
      </c>
      <c r="K2102" s="47" t="s">
        <v>4105</v>
      </c>
      <c r="L2102" t="str">
        <f t="shared" si="32"/>
        <v>岩手県盛岡市紺屋町</v>
      </c>
      <c r="O2102" t="s">
        <v>4104</v>
      </c>
    </row>
    <row r="2103" spans="3:15" x14ac:dyDescent="0.15">
      <c r="C2103">
        <v>208526</v>
      </c>
      <c r="D2103" s="47" t="s">
        <v>6375</v>
      </c>
      <c r="H2103" t="s">
        <v>70</v>
      </c>
      <c r="I2103" t="s">
        <v>71</v>
      </c>
      <c r="J2103" s="47" t="s">
        <v>168</v>
      </c>
      <c r="K2103" s="47" t="s">
        <v>4105</v>
      </c>
      <c r="L2103" t="str">
        <f t="shared" si="32"/>
        <v>岩手県盛岡市紺屋町</v>
      </c>
      <c r="O2103" t="s">
        <v>4106</v>
      </c>
    </row>
    <row r="2104" spans="3:15" x14ac:dyDescent="0.15">
      <c r="C2104">
        <v>208527</v>
      </c>
      <c r="D2104" s="47" t="s">
        <v>6376</v>
      </c>
      <c r="H2104" t="s">
        <v>70</v>
      </c>
      <c r="I2104" t="s">
        <v>71</v>
      </c>
      <c r="J2104" s="47" t="s">
        <v>168</v>
      </c>
      <c r="K2104" s="47" t="s">
        <v>4105</v>
      </c>
      <c r="L2104" t="str">
        <f t="shared" si="32"/>
        <v>岩手県盛岡市紺屋町</v>
      </c>
      <c r="O2104" t="s">
        <v>4107</v>
      </c>
    </row>
    <row r="2105" spans="3:15" x14ac:dyDescent="0.15">
      <c r="C2105">
        <v>208538</v>
      </c>
      <c r="D2105" s="47" t="s">
        <v>6377</v>
      </c>
      <c r="H2105" t="s">
        <v>70</v>
      </c>
      <c r="I2105" t="s">
        <v>71</v>
      </c>
      <c r="J2105" s="47" t="s">
        <v>372</v>
      </c>
      <c r="K2105" s="47" t="s">
        <v>4109</v>
      </c>
      <c r="L2105" t="str">
        <f t="shared" si="32"/>
        <v>岩手県盛岡市盛岡駅前北通</v>
      </c>
      <c r="O2105" t="s">
        <v>4108</v>
      </c>
    </row>
    <row r="2106" spans="3:15" x14ac:dyDescent="0.15">
      <c r="C2106">
        <v>208573</v>
      </c>
      <c r="D2106" s="47" t="s">
        <v>6378</v>
      </c>
      <c r="H2106" t="s">
        <v>70</v>
      </c>
      <c r="I2106" t="s">
        <v>71</v>
      </c>
      <c r="J2106" s="47" t="s">
        <v>276</v>
      </c>
      <c r="K2106" s="47" t="s">
        <v>4111</v>
      </c>
      <c r="L2106" t="str">
        <f t="shared" si="32"/>
        <v>岩手県盛岡市中ノ橋通</v>
      </c>
      <c r="O2106" t="s">
        <v>4110</v>
      </c>
    </row>
    <row r="2107" spans="3:15" x14ac:dyDescent="0.15">
      <c r="C2107">
        <v>208555</v>
      </c>
      <c r="D2107" s="47" t="s">
        <v>6379</v>
      </c>
      <c r="H2107" t="s">
        <v>70</v>
      </c>
      <c r="I2107" t="s">
        <v>71</v>
      </c>
      <c r="J2107" s="47" t="s">
        <v>97</v>
      </c>
      <c r="K2107" s="47" t="s">
        <v>4113</v>
      </c>
      <c r="L2107" t="str">
        <f t="shared" si="32"/>
        <v>岩手県盛岡市上田</v>
      </c>
      <c r="O2107" t="s">
        <v>4112</v>
      </c>
    </row>
    <row r="2108" spans="3:15" x14ac:dyDescent="0.15">
      <c r="C2108">
        <v>208558</v>
      </c>
      <c r="D2108" s="47" t="s">
        <v>6380</v>
      </c>
      <c r="H2108" t="s">
        <v>70</v>
      </c>
      <c r="I2108" t="s">
        <v>71</v>
      </c>
      <c r="J2108" s="47" t="s">
        <v>240</v>
      </c>
      <c r="K2108" s="47" t="s">
        <v>4115</v>
      </c>
      <c r="L2108" t="str">
        <f t="shared" si="32"/>
        <v>岩手県盛岡市中央通</v>
      </c>
      <c r="O2108" t="s">
        <v>4114</v>
      </c>
    </row>
    <row r="2109" spans="3:15" x14ac:dyDescent="0.15">
      <c r="C2109">
        <v>208586</v>
      </c>
      <c r="D2109" s="47" t="s">
        <v>6381</v>
      </c>
      <c r="H2109" t="s">
        <v>70</v>
      </c>
      <c r="I2109" t="s">
        <v>71</v>
      </c>
      <c r="J2109" s="47" t="s">
        <v>282</v>
      </c>
      <c r="K2109" s="47" t="s">
        <v>4117</v>
      </c>
      <c r="L2109" t="str">
        <f t="shared" si="32"/>
        <v>岩手県盛岡市長田町</v>
      </c>
      <c r="O2109" t="s">
        <v>4116</v>
      </c>
    </row>
    <row r="2110" spans="3:15" x14ac:dyDescent="0.15">
      <c r="C2110">
        <v>208533</v>
      </c>
      <c r="D2110" s="47" t="s">
        <v>6382</v>
      </c>
      <c r="H2110" t="s">
        <v>70</v>
      </c>
      <c r="I2110" t="s">
        <v>71</v>
      </c>
      <c r="J2110" s="47" t="s">
        <v>374</v>
      </c>
      <c r="K2110" s="47" t="s">
        <v>4119</v>
      </c>
      <c r="L2110" t="str">
        <f t="shared" si="32"/>
        <v>岩手県盛岡市盛岡駅前通</v>
      </c>
      <c r="O2110" t="s">
        <v>4118</v>
      </c>
    </row>
    <row r="2111" spans="3:15" x14ac:dyDescent="0.15">
      <c r="C2111">
        <v>208502</v>
      </c>
      <c r="D2111" s="47" t="s">
        <v>6383</v>
      </c>
      <c r="H2111" t="s">
        <v>70</v>
      </c>
      <c r="I2111" t="s">
        <v>71</v>
      </c>
      <c r="J2111" s="47" t="s">
        <v>182</v>
      </c>
      <c r="K2111" s="47" t="s">
        <v>4121</v>
      </c>
      <c r="L2111" t="str">
        <f t="shared" si="32"/>
        <v>岩手県盛岡市三本柳</v>
      </c>
      <c r="O2111" t="s">
        <v>4120</v>
      </c>
    </row>
    <row r="2112" spans="3:15" x14ac:dyDescent="0.15">
      <c r="C2112">
        <v>208501</v>
      </c>
      <c r="D2112" s="47" t="s">
        <v>6384</v>
      </c>
      <c r="H2112" t="s">
        <v>70</v>
      </c>
      <c r="I2112" t="s">
        <v>71</v>
      </c>
      <c r="J2112" s="47" t="s">
        <v>77</v>
      </c>
      <c r="K2112" s="47" t="s">
        <v>4123</v>
      </c>
      <c r="L2112" t="str">
        <f t="shared" si="32"/>
        <v>岩手県盛岡市愛宕下</v>
      </c>
      <c r="O2112" t="s">
        <v>4122</v>
      </c>
    </row>
    <row r="2113" spans="3:15" x14ac:dyDescent="0.15">
      <c r="C2113">
        <v>208567</v>
      </c>
      <c r="D2113" s="47" t="s">
        <v>6385</v>
      </c>
      <c r="H2113" t="s">
        <v>70</v>
      </c>
      <c r="I2113" t="s">
        <v>71</v>
      </c>
      <c r="J2113" s="47" t="s">
        <v>308</v>
      </c>
      <c r="K2113" s="47" t="s">
        <v>4125</v>
      </c>
      <c r="L2113" t="str">
        <f t="shared" si="32"/>
        <v>岩手県盛岡市羽場</v>
      </c>
      <c r="O2113" t="s">
        <v>4124</v>
      </c>
    </row>
    <row r="2114" spans="3:15" x14ac:dyDescent="0.15">
      <c r="C2114">
        <v>208511</v>
      </c>
      <c r="D2114" s="47" t="s">
        <v>6386</v>
      </c>
      <c r="H2114" t="s">
        <v>70</v>
      </c>
      <c r="I2114" t="s">
        <v>71</v>
      </c>
      <c r="J2114" s="47" t="s">
        <v>344</v>
      </c>
      <c r="K2114" s="47" t="s">
        <v>4127</v>
      </c>
      <c r="L2114" t="str">
        <f t="shared" si="32"/>
        <v>岩手県盛岡市松尾町</v>
      </c>
      <c r="O2114" t="s">
        <v>4126</v>
      </c>
    </row>
    <row r="2115" spans="3:15" x14ac:dyDescent="0.15">
      <c r="C2115">
        <v>208530</v>
      </c>
      <c r="D2115" s="47" t="s">
        <v>6387</v>
      </c>
      <c r="H2115" t="s">
        <v>70</v>
      </c>
      <c r="I2115" t="s">
        <v>71</v>
      </c>
      <c r="J2115" s="47" t="s">
        <v>106</v>
      </c>
      <c r="K2115" s="47" t="s">
        <v>4129</v>
      </c>
      <c r="L2115" t="str">
        <f t="shared" ref="L2115:L2178" si="33">H2115&amp;I2115&amp;J2115</f>
        <v>岩手県盛岡市内丸</v>
      </c>
      <c r="O2115" t="s">
        <v>4128</v>
      </c>
    </row>
    <row r="2116" spans="3:15" x14ac:dyDescent="0.15">
      <c r="C2116">
        <v>208532</v>
      </c>
      <c r="D2116" s="47" t="s">
        <v>6388</v>
      </c>
      <c r="H2116" t="s">
        <v>70</v>
      </c>
      <c r="I2116" t="s">
        <v>71</v>
      </c>
      <c r="J2116" s="47" t="s">
        <v>244</v>
      </c>
      <c r="K2116" s="47" t="s">
        <v>4131</v>
      </c>
      <c r="L2116" t="str">
        <f t="shared" si="33"/>
        <v>岩手県盛岡市津志田</v>
      </c>
      <c r="O2116" t="s">
        <v>4130</v>
      </c>
    </row>
    <row r="2117" spans="3:15" x14ac:dyDescent="0.15">
      <c r="C2117">
        <v>208531</v>
      </c>
      <c r="D2117" s="47" t="s">
        <v>6389</v>
      </c>
      <c r="H2117" t="s">
        <v>70</v>
      </c>
      <c r="I2117" t="s">
        <v>71</v>
      </c>
      <c r="J2117" s="47" t="s">
        <v>396</v>
      </c>
      <c r="K2117" s="47" t="s">
        <v>4133</v>
      </c>
      <c r="L2117" t="str">
        <f t="shared" si="33"/>
        <v>岩手県盛岡市若園町</v>
      </c>
      <c r="O2117" t="s">
        <v>4132</v>
      </c>
    </row>
    <row r="2118" spans="3:15" x14ac:dyDescent="0.15">
      <c r="C2118">
        <v>208507</v>
      </c>
      <c r="D2118" s="47" t="s">
        <v>6390</v>
      </c>
      <c r="H2118" t="s">
        <v>70</v>
      </c>
      <c r="I2118" t="s">
        <v>71</v>
      </c>
      <c r="J2118" s="47" t="s">
        <v>188</v>
      </c>
      <c r="K2118" s="47" t="s">
        <v>4135</v>
      </c>
      <c r="L2118" t="str">
        <f t="shared" si="33"/>
        <v>岩手県盛岡市清水町</v>
      </c>
      <c r="O2118" t="s">
        <v>4134</v>
      </c>
    </row>
    <row r="2119" spans="3:15" x14ac:dyDescent="0.15">
      <c r="C2119">
        <v>208560</v>
      </c>
      <c r="D2119" s="47" t="s">
        <v>6391</v>
      </c>
      <c r="H2119" t="s">
        <v>70</v>
      </c>
      <c r="I2119" t="s">
        <v>71</v>
      </c>
      <c r="J2119" s="47" t="s">
        <v>182</v>
      </c>
      <c r="K2119" s="47" t="s">
        <v>4137</v>
      </c>
      <c r="L2119" t="str">
        <f t="shared" si="33"/>
        <v>岩手県盛岡市三本柳</v>
      </c>
      <c r="O2119" t="s">
        <v>4136</v>
      </c>
    </row>
    <row r="2120" spans="3:15" x14ac:dyDescent="0.15">
      <c r="C2120">
        <v>208518</v>
      </c>
      <c r="D2120" s="47" t="s">
        <v>6392</v>
      </c>
      <c r="H2120" t="s">
        <v>70</v>
      </c>
      <c r="I2120" t="s">
        <v>71</v>
      </c>
      <c r="J2120" s="47" t="s">
        <v>374</v>
      </c>
      <c r="K2120" s="47" t="s">
        <v>4139</v>
      </c>
      <c r="L2120" t="str">
        <f t="shared" si="33"/>
        <v>岩手県盛岡市盛岡駅前通</v>
      </c>
      <c r="O2120" t="s">
        <v>4138</v>
      </c>
    </row>
    <row r="2121" spans="3:15" x14ac:dyDescent="0.15">
      <c r="C2121">
        <v>208520</v>
      </c>
      <c r="D2121" s="47" t="s">
        <v>6393</v>
      </c>
      <c r="H2121" t="s">
        <v>70</v>
      </c>
      <c r="I2121" t="s">
        <v>71</v>
      </c>
      <c r="J2121" s="47" t="s">
        <v>106</v>
      </c>
      <c r="K2121" s="47" t="s">
        <v>4141</v>
      </c>
      <c r="L2121" t="str">
        <f t="shared" si="33"/>
        <v>岩手県盛岡市内丸</v>
      </c>
      <c r="O2121" t="s">
        <v>4140</v>
      </c>
    </row>
    <row r="2122" spans="3:15" x14ac:dyDescent="0.15">
      <c r="C2122">
        <v>208523</v>
      </c>
      <c r="D2122" s="47" t="s">
        <v>6394</v>
      </c>
      <c r="H2122" t="s">
        <v>70</v>
      </c>
      <c r="I2122" t="s">
        <v>71</v>
      </c>
      <c r="J2122" s="47" t="s">
        <v>370</v>
      </c>
      <c r="K2122" s="47" t="s">
        <v>4143</v>
      </c>
      <c r="L2122" t="str">
        <f t="shared" si="33"/>
        <v>岩手県盛岡市盛岡駅西通</v>
      </c>
      <c r="O2122" t="s">
        <v>4142</v>
      </c>
    </row>
    <row r="2123" spans="3:15" x14ac:dyDescent="0.15">
      <c r="C2123">
        <v>200182</v>
      </c>
      <c r="D2123" s="47" t="s">
        <v>6395</v>
      </c>
      <c r="H2123" t="s">
        <v>70</v>
      </c>
      <c r="I2123" t="s">
        <v>71</v>
      </c>
      <c r="J2123" s="47" t="s">
        <v>352</v>
      </c>
      <c r="K2123" s="47" t="s">
        <v>4145</v>
      </c>
      <c r="L2123" t="str">
        <f t="shared" si="33"/>
        <v>岩手県盛岡市みたけ</v>
      </c>
      <c r="O2123" t="s">
        <v>4144</v>
      </c>
    </row>
    <row r="2124" spans="3:15" x14ac:dyDescent="0.15">
      <c r="C2124">
        <v>200185</v>
      </c>
      <c r="D2124" s="47" t="s">
        <v>6396</v>
      </c>
      <c r="H2124" t="s">
        <v>70</v>
      </c>
      <c r="I2124" t="s">
        <v>71</v>
      </c>
      <c r="J2124" s="47" t="s">
        <v>132</v>
      </c>
      <c r="K2124" s="47" t="s">
        <v>4147</v>
      </c>
      <c r="L2124" t="str">
        <f t="shared" si="33"/>
        <v>岩手県盛岡市上堂</v>
      </c>
      <c r="O2124" t="s">
        <v>4146</v>
      </c>
    </row>
    <row r="2125" spans="3:15" x14ac:dyDescent="0.15">
      <c r="C2125">
        <v>200196</v>
      </c>
      <c r="D2125" s="47" t="s">
        <v>6397</v>
      </c>
      <c r="H2125" t="s">
        <v>70</v>
      </c>
      <c r="I2125" t="s">
        <v>71</v>
      </c>
      <c r="J2125" s="47" t="s">
        <v>352</v>
      </c>
      <c r="K2125" s="47" t="s">
        <v>4149</v>
      </c>
      <c r="L2125" t="str">
        <f t="shared" si="33"/>
        <v>岩手県盛岡市みたけ</v>
      </c>
      <c r="O2125" t="s">
        <v>4148</v>
      </c>
    </row>
    <row r="2126" spans="3:15" x14ac:dyDescent="0.15">
      <c r="C2126">
        <v>200198</v>
      </c>
      <c r="D2126" s="47" t="s">
        <v>6398</v>
      </c>
      <c r="H2126" t="s">
        <v>70</v>
      </c>
      <c r="I2126" t="s">
        <v>71</v>
      </c>
      <c r="J2126" s="47" t="s">
        <v>200</v>
      </c>
      <c r="K2126" s="47" t="s">
        <v>4151</v>
      </c>
      <c r="L2126" t="str">
        <f t="shared" si="33"/>
        <v>岩手県盛岡市下厨川</v>
      </c>
      <c r="O2126" t="s">
        <v>4150</v>
      </c>
    </row>
    <row r="2127" spans="3:15" x14ac:dyDescent="0.15">
      <c r="C2127">
        <v>200184</v>
      </c>
      <c r="D2127" s="47" t="s">
        <v>6399</v>
      </c>
      <c r="H2127" t="s">
        <v>70</v>
      </c>
      <c r="I2127" t="s">
        <v>71</v>
      </c>
      <c r="J2127" s="47" t="s">
        <v>73</v>
      </c>
      <c r="K2127" s="47" t="s">
        <v>4153</v>
      </c>
      <c r="L2127" t="str">
        <f t="shared" si="33"/>
        <v>岩手県盛岡市青山</v>
      </c>
      <c r="O2127" t="s">
        <v>4152</v>
      </c>
    </row>
    <row r="2128" spans="3:15" x14ac:dyDescent="0.15">
      <c r="C2128">
        <v>200187</v>
      </c>
      <c r="D2128" s="47" t="s">
        <v>6400</v>
      </c>
      <c r="H2128" t="s">
        <v>70</v>
      </c>
      <c r="I2128" t="s">
        <v>71</v>
      </c>
      <c r="J2128" s="47" t="s">
        <v>352</v>
      </c>
      <c r="K2128" s="47" t="s">
        <v>4155</v>
      </c>
      <c r="L2128" t="str">
        <f t="shared" si="33"/>
        <v>岩手県盛岡市みたけ</v>
      </c>
      <c r="O2128" t="s">
        <v>4154</v>
      </c>
    </row>
    <row r="2129" spans="3:15" x14ac:dyDescent="0.15">
      <c r="C2129">
        <v>200496</v>
      </c>
      <c r="D2129" s="47" t="s">
        <v>6401</v>
      </c>
      <c r="H2129" t="s">
        <v>70</v>
      </c>
      <c r="I2129" t="s">
        <v>71</v>
      </c>
      <c r="J2129" s="47" t="s">
        <v>116</v>
      </c>
      <c r="K2129" s="47" t="s">
        <v>4157</v>
      </c>
      <c r="L2129" t="str">
        <f t="shared" si="33"/>
        <v>岩手県盛岡市乙部</v>
      </c>
      <c r="O2129" t="s">
        <v>4156</v>
      </c>
    </row>
    <row r="2130" spans="3:15" x14ac:dyDescent="0.15">
      <c r="C2130">
        <v>200495</v>
      </c>
      <c r="D2130" s="47" t="s">
        <v>6402</v>
      </c>
      <c r="H2130" t="s">
        <v>70</v>
      </c>
      <c r="I2130" t="s">
        <v>71</v>
      </c>
      <c r="J2130" s="47" t="s">
        <v>160</v>
      </c>
      <c r="K2130" s="47" t="s">
        <v>4159</v>
      </c>
      <c r="L2130" t="str">
        <f t="shared" si="33"/>
        <v>岩手県盛岡市黒川</v>
      </c>
      <c r="O2130" t="s">
        <v>4158</v>
      </c>
    </row>
    <row r="2131" spans="3:15" x14ac:dyDescent="0.15">
      <c r="C2131">
        <v>208570</v>
      </c>
      <c r="D2131" s="47" t="s">
        <v>6403</v>
      </c>
      <c r="H2131" t="s">
        <v>70</v>
      </c>
      <c r="I2131" t="s">
        <v>71</v>
      </c>
      <c r="J2131" s="47" t="s">
        <v>106</v>
      </c>
      <c r="K2131" s="47" t="s">
        <v>4161</v>
      </c>
      <c r="L2131" t="str">
        <f t="shared" si="33"/>
        <v>岩手県盛岡市内丸</v>
      </c>
      <c r="O2131" t="s">
        <v>4160</v>
      </c>
    </row>
    <row r="2132" spans="3:15" x14ac:dyDescent="0.15">
      <c r="C2132">
        <v>208622</v>
      </c>
      <c r="D2132" s="47" t="s">
        <v>6404</v>
      </c>
      <c r="H2132" t="s">
        <v>70</v>
      </c>
      <c r="I2132" t="s">
        <v>71</v>
      </c>
      <c r="J2132" s="47" t="s">
        <v>106</v>
      </c>
      <c r="K2132" s="47" t="s">
        <v>4163</v>
      </c>
      <c r="L2132" t="str">
        <f t="shared" si="33"/>
        <v>岩手県盛岡市内丸</v>
      </c>
      <c r="O2132" t="s">
        <v>4162</v>
      </c>
    </row>
    <row r="2133" spans="3:15" x14ac:dyDescent="0.15">
      <c r="C2133">
        <v>208666</v>
      </c>
      <c r="D2133" s="47" t="s">
        <v>6405</v>
      </c>
      <c r="H2133" t="s">
        <v>70</v>
      </c>
      <c r="I2133" t="s">
        <v>71</v>
      </c>
      <c r="J2133" s="47" t="s">
        <v>240</v>
      </c>
      <c r="K2133" s="47" t="s">
        <v>4165</v>
      </c>
      <c r="L2133" t="str">
        <f t="shared" si="33"/>
        <v>岩手県盛岡市中央通</v>
      </c>
      <c r="O2133" t="s">
        <v>4164</v>
      </c>
    </row>
    <row r="2134" spans="3:15" x14ac:dyDescent="0.15">
      <c r="C2134">
        <v>208620</v>
      </c>
      <c r="D2134" s="47" t="s">
        <v>6406</v>
      </c>
      <c r="H2134" t="s">
        <v>70</v>
      </c>
      <c r="I2134" t="s">
        <v>71</v>
      </c>
      <c r="J2134" s="47" t="s">
        <v>240</v>
      </c>
      <c r="K2134" s="47" t="s">
        <v>4167</v>
      </c>
      <c r="L2134" t="str">
        <f t="shared" si="33"/>
        <v>岩手県盛岡市中央通</v>
      </c>
      <c r="O2134" t="s">
        <v>4166</v>
      </c>
    </row>
    <row r="2135" spans="3:15" x14ac:dyDescent="0.15">
      <c r="C2135">
        <v>208688</v>
      </c>
      <c r="D2135" s="47" t="s">
        <v>6407</v>
      </c>
      <c r="H2135" t="s">
        <v>70</v>
      </c>
      <c r="I2135" t="s">
        <v>71</v>
      </c>
      <c r="J2135" s="47" t="s">
        <v>240</v>
      </c>
      <c r="K2135" s="47" t="s">
        <v>4169</v>
      </c>
      <c r="L2135" t="str">
        <f t="shared" si="33"/>
        <v>岩手県盛岡市中央通</v>
      </c>
      <c r="O2135" t="s">
        <v>4168</v>
      </c>
    </row>
    <row r="2136" spans="3:15" x14ac:dyDescent="0.15">
      <c r="C2136">
        <v>208655</v>
      </c>
      <c r="D2136" s="47" t="s">
        <v>6408</v>
      </c>
      <c r="H2136" t="s">
        <v>70</v>
      </c>
      <c r="I2136" t="s">
        <v>71</v>
      </c>
      <c r="J2136" s="47" t="s">
        <v>170</v>
      </c>
      <c r="K2136" s="47" t="s">
        <v>4171</v>
      </c>
      <c r="L2136" t="str">
        <f t="shared" si="33"/>
        <v>岩手県盛岡市菜園</v>
      </c>
      <c r="O2136" t="s">
        <v>4170</v>
      </c>
    </row>
    <row r="2137" spans="3:15" x14ac:dyDescent="0.15">
      <c r="C2137">
        <v>208667</v>
      </c>
      <c r="D2137" s="47" t="s">
        <v>6409</v>
      </c>
      <c r="H2137" t="s">
        <v>70</v>
      </c>
      <c r="I2137" t="s">
        <v>71</v>
      </c>
      <c r="J2137" s="47" t="s">
        <v>386</v>
      </c>
      <c r="K2137" s="47" t="s">
        <v>4173</v>
      </c>
      <c r="L2137" t="str">
        <f t="shared" si="33"/>
        <v>岩手県盛岡市湯沢</v>
      </c>
      <c r="O2137" t="s">
        <v>4172</v>
      </c>
    </row>
    <row r="2138" spans="3:15" x14ac:dyDescent="0.15">
      <c r="C2138">
        <v>208650</v>
      </c>
      <c r="D2138" s="47" t="s">
        <v>6410</v>
      </c>
      <c r="H2138" t="s">
        <v>70</v>
      </c>
      <c r="I2138" t="s">
        <v>71</v>
      </c>
      <c r="J2138" s="47" t="s">
        <v>106</v>
      </c>
      <c r="K2138" s="47" t="s">
        <v>4175</v>
      </c>
      <c r="L2138" t="str">
        <f t="shared" si="33"/>
        <v>岩手県盛岡市内丸</v>
      </c>
      <c r="O2138" t="s">
        <v>4174</v>
      </c>
    </row>
    <row r="2139" spans="3:15" x14ac:dyDescent="0.15">
      <c r="C2139">
        <v>208606</v>
      </c>
      <c r="D2139" s="47" t="s">
        <v>6411</v>
      </c>
      <c r="H2139" t="s">
        <v>70</v>
      </c>
      <c r="I2139" t="s">
        <v>71</v>
      </c>
      <c r="J2139" s="47" t="s">
        <v>106</v>
      </c>
      <c r="K2139" s="47" t="s">
        <v>4177</v>
      </c>
      <c r="L2139" t="str">
        <f t="shared" si="33"/>
        <v>岩手県盛岡市内丸</v>
      </c>
      <c r="O2139" t="s">
        <v>4176</v>
      </c>
    </row>
    <row r="2140" spans="3:15" x14ac:dyDescent="0.15">
      <c r="C2140">
        <v>208605</v>
      </c>
      <c r="D2140" s="47" t="s">
        <v>6412</v>
      </c>
      <c r="H2140" t="s">
        <v>70</v>
      </c>
      <c r="I2140" t="s">
        <v>71</v>
      </c>
      <c r="J2140" s="47" t="s">
        <v>114</v>
      </c>
      <c r="K2140" s="47" t="s">
        <v>4179</v>
      </c>
      <c r="L2140" t="str">
        <f t="shared" si="33"/>
        <v>岩手県盛岡市大通</v>
      </c>
      <c r="O2140" t="s">
        <v>4178</v>
      </c>
    </row>
    <row r="2141" spans="3:15" x14ac:dyDescent="0.15">
      <c r="C2141">
        <v>208672</v>
      </c>
      <c r="D2141" s="47" t="s">
        <v>6413</v>
      </c>
      <c r="H2141" t="s">
        <v>70</v>
      </c>
      <c r="I2141" t="s">
        <v>71</v>
      </c>
      <c r="J2141" s="47" t="s">
        <v>394</v>
      </c>
      <c r="K2141" s="47" t="s">
        <v>4181</v>
      </c>
      <c r="L2141" t="str">
        <f t="shared" si="33"/>
        <v>岩手県盛岡市流通センター北</v>
      </c>
      <c r="O2141" t="s">
        <v>4180</v>
      </c>
    </row>
    <row r="2142" spans="3:15" x14ac:dyDescent="0.15">
      <c r="C2142">
        <v>208601</v>
      </c>
      <c r="D2142" s="47" t="s">
        <v>6414</v>
      </c>
      <c r="H2142" t="s">
        <v>70</v>
      </c>
      <c r="I2142" t="s">
        <v>71</v>
      </c>
      <c r="J2142" s="47" t="s">
        <v>282</v>
      </c>
      <c r="K2142" s="47" t="s">
        <v>4183</v>
      </c>
      <c r="L2142" t="str">
        <f t="shared" si="33"/>
        <v>岩手県盛岡市長田町</v>
      </c>
      <c r="O2142" t="s">
        <v>4182</v>
      </c>
    </row>
    <row r="2143" spans="3:15" x14ac:dyDescent="0.15">
      <c r="C2143">
        <v>208602</v>
      </c>
      <c r="D2143" s="47" t="s">
        <v>6415</v>
      </c>
      <c r="H2143" t="s">
        <v>70</v>
      </c>
      <c r="I2143" t="s">
        <v>71</v>
      </c>
      <c r="J2143" s="47" t="s">
        <v>114</v>
      </c>
      <c r="K2143" s="47" t="s">
        <v>4185</v>
      </c>
      <c r="L2143" t="str">
        <f t="shared" si="33"/>
        <v>岩手県盛岡市大通</v>
      </c>
      <c r="O2143" t="s">
        <v>4184</v>
      </c>
    </row>
    <row r="2144" spans="3:15" x14ac:dyDescent="0.15">
      <c r="C2144">
        <v>208641</v>
      </c>
      <c r="D2144" s="47" t="s">
        <v>6416</v>
      </c>
      <c r="H2144" t="s">
        <v>70</v>
      </c>
      <c r="I2144" t="s">
        <v>71</v>
      </c>
      <c r="J2144" s="47" t="s">
        <v>276</v>
      </c>
      <c r="K2144" s="47" t="s">
        <v>4187</v>
      </c>
      <c r="L2144" t="str">
        <f t="shared" si="33"/>
        <v>岩手県盛岡市中ノ橋通</v>
      </c>
      <c r="O2144" t="s">
        <v>4186</v>
      </c>
    </row>
    <row r="2145" spans="3:15" x14ac:dyDescent="0.15">
      <c r="C2145">
        <v>208677</v>
      </c>
      <c r="D2145" s="47" t="s">
        <v>6417</v>
      </c>
      <c r="H2145" t="s">
        <v>70</v>
      </c>
      <c r="I2145" t="s">
        <v>71</v>
      </c>
      <c r="J2145" s="47" t="s">
        <v>338</v>
      </c>
      <c r="K2145" s="47" t="s">
        <v>4189</v>
      </c>
      <c r="L2145" t="str">
        <f t="shared" si="33"/>
        <v>岩手県盛岡市本町通</v>
      </c>
      <c r="O2145" t="s">
        <v>4188</v>
      </c>
    </row>
    <row r="2146" spans="3:15" x14ac:dyDescent="0.15">
      <c r="C2146">
        <v>284193</v>
      </c>
      <c r="D2146" s="47" t="s">
        <v>6418</v>
      </c>
      <c r="H2146" t="s">
        <v>70</v>
      </c>
      <c r="I2146" t="s">
        <v>71</v>
      </c>
      <c r="J2146" s="47" t="s">
        <v>4191</v>
      </c>
      <c r="K2146" s="47" t="s">
        <v>4192</v>
      </c>
      <c r="L2146" t="str">
        <f t="shared" si="33"/>
        <v>岩手県盛岡市玉山区渋民</v>
      </c>
      <c r="O2146" t="s">
        <v>4190</v>
      </c>
    </row>
    <row r="2147" spans="3:15" x14ac:dyDescent="0.15">
      <c r="C2147">
        <v>284195</v>
      </c>
      <c r="D2147" s="47" t="s">
        <v>6419</v>
      </c>
      <c r="H2147" t="s">
        <v>70</v>
      </c>
      <c r="I2147" t="s">
        <v>71</v>
      </c>
      <c r="J2147" s="47" t="s">
        <v>4191</v>
      </c>
      <c r="K2147" s="47" t="s">
        <v>4194</v>
      </c>
      <c r="L2147" t="str">
        <f t="shared" si="33"/>
        <v>岩手県盛岡市玉山区渋民</v>
      </c>
      <c r="O2147" t="s">
        <v>4193</v>
      </c>
    </row>
    <row r="2148" spans="3:15" x14ac:dyDescent="0.15">
      <c r="C2148">
        <v>278502</v>
      </c>
      <c r="D2148" s="47" t="s">
        <v>6420</v>
      </c>
      <c r="H2148" t="s">
        <v>70</v>
      </c>
      <c r="I2148" t="s">
        <v>398</v>
      </c>
      <c r="J2148" s="47" t="s">
        <v>4196</v>
      </c>
      <c r="K2148" s="47" t="s">
        <v>4197</v>
      </c>
      <c r="L2148" t="str">
        <f t="shared" si="33"/>
        <v>岩手県宮古市大字崎鍬ケ崎</v>
      </c>
      <c r="O2148" t="s">
        <v>4195</v>
      </c>
    </row>
    <row r="2149" spans="3:15" x14ac:dyDescent="0.15">
      <c r="C2149">
        <v>278503</v>
      </c>
      <c r="D2149" s="47" t="s">
        <v>6421</v>
      </c>
      <c r="H2149" t="s">
        <v>70</v>
      </c>
      <c r="I2149" t="s">
        <v>398</v>
      </c>
      <c r="J2149" s="47" t="s">
        <v>412</v>
      </c>
      <c r="K2149" s="47" t="s">
        <v>4199</v>
      </c>
      <c r="L2149" t="str">
        <f t="shared" si="33"/>
        <v>岩手県宮古市太田</v>
      </c>
      <c r="O2149" t="s">
        <v>4198</v>
      </c>
    </row>
    <row r="2150" spans="3:15" x14ac:dyDescent="0.15">
      <c r="C2150">
        <v>278501</v>
      </c>
      <c r="D2150" s="47" t="s">
        <v>6422</v>
      </c>
      <c r="H2150" t="s">
        <v>70</v>
      </c>
      <c r="I2150" t="s">
        <v>398</v>
      </c>
      <c r="J2150" s="47" t="s">
        <v>475</v>
      </c>
      <c r="K2150" s="47" t="s">
        <v>4201</v>
      </c>
      <c r="L2150" t="str">
        <f t="shared" si="33"/>
        <v>岩手県宮古市新川町</v>
      </c>
      <c r="O2150" t="s">
        <v>4200</v>
      </c>
    </row>
    <row r="2151" spans="3:15" x14ac:dyDescent="0.15">
      <c r="C2151">
        <v>228512</v>
      </c>
      <c r="D2151" s="47" t="s">
        <v>6423</v>
      </c>
      <c r="H2151" t="s">
        <v>70</v>
      </c>
      <c r="I2151" t="s">
        <v>708</v>
      </c>
      <c r="J2151" s="47" t="s">
        <v>714</v>
      </c>
      <c r="K2151" s="47" t="s">
        <v>4203</v>
      </c>
      <c r="L2151" t="str">
        <f t="shared" si="33"/>
        <v>岩手県大船渡市大船渡町</v>
      </c>
      <c r="O2151" t="s">
        <v>4202</v>
      </c>
    </row>
    <row r="2152" spans="3:15" x14ac:dyDescent="0.15">
      <c r="C2152">
        <v>228507</v>
      </c>
      <c r="D2152" s="47" t="s">
        <v>6424</v>
      </c>
      <c r="H2152" t="s">
        <v>70</v>
      </c>
      <c r="I2152" t="s">
        <v>708</v>
      </c>
      <c r="J2152" s="47" t="s">
        <v>714</v>
      </c>
      <c r="K2152" s="47" t="s">
        <v>4205</v>
      </c>
      <c r="L2152" t="str">
        <f t="shared" si="33"/>
        <v>岩手県大船渡市大船渡町</v>
      </c>
      <c r="O2152" t="s">
        <v>4204</v>
      </c>
    </row>
    <row r="2153" spans="3:15" x14ac:dyDescent="0.15">
      <c r="C2153">
        <v>228501</v>
      </c>
      <c r="D2153" s="47" t="s">
        <v>6425</v>
      </c>
      <c r="H2153" t="s">
        <v>70</v>
      </c>
      <c r="I2153" t="s">
        <v>708</v>
      </c>
      <c r="J2153" s="47" t="s">
        <v>716</v>
      </c>
      <c r="K2153" s="47" t="s">
        <v>4207</v>
      </c>
      <c r="L2153" t="str">
        <f t="shared" si="33"/>
        <v>岩手県大船渡市盛町</v>
      </c>
      <c r="O2153" t="s">
        <v>4206</v>
      </c>
    </row>
    <row r="2154" spans="3:15" x14ac:dyDescent="0.15">
      <c r="C2154">
        <v>228505</v>
      </c>
      <c r="D2154" s="47" t="s">
        <v>6426</v>
      </c>
      <c r="H2154" t="s">
        <v>70</v>
      </c>
      <c r="I2154" t="s">
        <v>708</v>
      </c>
      <c r="J2154" s="47" t="s">
        <v>714</v>
      </c>
      <c r="K2154" s="47" t="s">
        <v>4209</v>
      </c>
      <c r="L2154" t="str">
        <f t="shared" si="33"/>
        <v>岩手県大船渡市大船渡町</v>
      </c>
      <c r="O2154" t="s">
        <v>4208</v>
      </c>
    </row>
    <row r="2155" spans="3:15" x14ac:dyDescent="0.15">
      <c r="C2155">
        <v>228502</v>
      </c>
      <c r="D2155" s="47" t="s">
        <v>6427</v>
      </c>
      <c r="H2155" t="s">
        <v>70</v>
      </c>
      <c r="I2155" t="s">
        <v>708</v>
      </c>
      <c r="J2155" s="47" t="s">
        <v>712</v>
      </c>
      <c r="K2155" s="47" t="s">
        <v>4211</v>
      </c>
      <c r="L2155" t="str">
        <f t="shared" si="33"/>
        <v>岩手県大船渡市猪川町</v>
      </c>
      <c r="O2155" t="s">
        <v>4210</v>
      </c>
    </row>
    <row r="2156" spans="3:15" x14ac:dyDescent="0.15">
      <c r="C2156">
        <v>228503</v>
      </c>
      <c r="D2156" s="47" t="s">
        <v>6428</v>
      </c>
      <c r="H2156" t="s">
        <v>70</v>
      </c>
      <c r="I2156" t="s">
        <v>708</v>
      </c>
      <c r="J2156" s="47" t="s">
        <v>714</v>
      </c>
      <c r="K2156" s="47" t="s">
        <v>4213</v>
      </c>
      <c r="L2156" t="str">
        <f t="shared" si="33"/>
        <v>岩手県大船渡市大船渡町</v>
      </c>
      <c r="O2156" t="s">
        <v>4212</v>
      </c>
    </row>
    <row r="2157" spans="3:15" x14ac:dyDescent="0.15">
      <c r="C2157">
        <v>228504</v>
      </c>
      <c r="D2157" s="47" t="s">
        <v>6429</v>
      </c>
      <c r="H2157" t="s">
        <v>70</v>
      </c>
      <c r="I2157" t="s">
        <v>708</v>
      </c>
      <c r="J2157" s="47" t="s">
        <v>716</v>
      </c>
      <c r="K2157" s="47" t="s">
        <v>4215</v>
      </c>
      <c r="L2157" t="str">
        <f t="shared" si="33"/>
        <v>岩手県大船渡市盛町</v>
      </c>
      <c r="O2157" t="s">
        <v>4214</v>
      </c>
    </row>
    <row r="2158" spans="3:15" x14ac:dyDescent="0.15">
      <c r="C2158">
        <v>228508</v>
      </c>
      <c r="D2158" s="47" t="s">
        <v>6430</v>
      </c>
      <c r="H2158" t="s">
        <v>70</v>
      </c>
      <c r="I2158" t="s">
        <v>708</v>
      </c>
      <c r="J2158" s="47" t="s">
        <v>710</v>
      </c>
      <c r="K2158" s="47" t="s">
        <v>4217</v>
      </c>
      <c r="L2158" t="str">
        <f t="shared" si="33"/>
        <v>岩手県大船渡市赤崎町</v>
      </c>
      <c r="O2158" t="s">
        <v>4216</v>
      </c>
    </row>
    <row r="2159" spans="3:15" x14ac:dyDescent="0.15">
      <c r="C2159">
        <v>228602</v>
      </c>
      <c r="D2159" s="47" t="s">
        <v>6431</v>
      </c>
      <c r="H2159" t="s">
        <v>70</v>
      </c>
      <c r="I2159" t="s">
        <v>708</v>
      </c>
      <c r="J2159" s="47" t="s">
        <v>714</v>
      </c>
      <c r="K2159" s="47" t="s">
        <v>4219</v>
      </c>
      <c r="L2159" t="str">
        <f t="shared" si="33"/>
        <v>岩手県大船渡市大船渡町</v>
      </c>
      <c r="O2159" t="s">
        <v>4218</v>
      </c>
    </row>
    <row r="2160" spans="3:15" x14ac:dyDescent="0.15">
      <c r="C2160">
        <v>258501</v>
      </c>
      <c r="D2160" s="47" t="s">
        <v>6432</v>
      </c>
      <c r="H2160" t="s">
        <v>70</v>
      </c>
      <c r="I2160" t="s">
        <v>730</v>
      </c>
      <c r="J2160" s="47" t="s">
        <v>861</v>
      </c>
      <c r="K2160" s="47" t="s">
        <v>4221</v>
      </c>
      <c r="L2160" t="str">
        <f t="shared" si="33"/>
        <v>岩手県花巻市下根子</v>
      </c>
      <c r="O2160" t="s">
        <v>4220</v>
      </c>
    </row>
    <row r="2161" spans="3:15" x14ac:dyDescent="0.15">
      <c r="C2161">
        <v>258602</v>
      </c>
      <c r="D2161" s="47" t="s">
        <v>6433</v>
      </c>
      <c r="H2161" t="s">
        <v>70</v>
      </c>
      <c r="I2161" t="s">
        <v>730</v>
      </c>
      <c r="J2161" s="47" t="s">
        <v>172</v>
      </c>
      <c r="K2161" s="47" t="s">
        <v>4223</v>
      </c>
      <c r="L2161" t="str">
        <f t="shared" si="33"/>
        <v>岩手県花巻市材木町</v>
      </c>
      <c r="O2161" t="s">
        <v>4222</v>
      </c>
    </row>
    <row r="2162" spans="3:15" x14ac:dyDescent="0.15">
      <c r="C2162">
        <v>258601</v>
      </c>
      <c r="D2162" s="47" t="s">
        <v>6434</v>
      </c>
      <c r="H2162" t="s">
        <v>70</v>
      </c>
      <c r="I2162" t="s">
        <v>730</v>
      </c>
      <c r="J2162" s="47" t="s">
        <v>809</v>
      </c>
      <c r="K2162" s="47" t="s">
        <v>4225</v>
      </c>
      <c r="L2162" t="str">
        <f t="shared" si="33"/>
        <v>岩手県花巻市花城町</v>
      </c>
      <c r="O2162" t="s">
        <v>4224</v>
      </c>
    </row>
    <row r="2163" spans="3:15" x14ac:dyDescent="0.15">
      <c r="C2163">
        <v>250395</v>
      </c>
      <c r="D2163" s="47" t="s">
        <v>6435</v>
      </c>
      <c r="H2163" t="s">
        <v>70</v>
      </c>
      <c r="I2163" t="s">
        <v>730</v>
      </c>
      <c r="J2163" s="47" t="s">
        <v>827</v>
      </c>
      <c r="K2163" s="47" t="s">
        <v>4227</v>
      </c>
      <c r="L2163" t="str">
        <f t="shared" si="33"/>
        <v>岩手県花巻市北湯口</v>
      </c>
      <c r="O2163" t="s">
        <v>4226</v>
      </c>
    </row>
    <row r="2164" spans="3:15" x14ac:dyDescent="0.15">
      <c r="C2164">
        <v>250393</v>
      </c>
      <c r="D2164" s="47" t="s">
        <v>6436</v>
      </c>
      <c r="H2164" t="s">
        <v>70</v>
      </c>
      <c r="I2164" t="s">
        <v>730</v>
      </c>
      <c r="J2164" s="47" t="s">
        <v>829</v>
      </c>
      <c r="K2164" s="47" t="s">
        <v>4229</v>
      </c>
      <c r="L2164" t="str">
        <f t="shared" si="33"/>
        <v>岩手県花巻市空港南</v>
      </c>
      <c r="O2164" t="s">
        <v>4228</v>
      </c>
    </row>
    <row r="2165" spans="3:15" x14ac:dyDescent="0.15">
      <c r="C2165">
        <v>250392</v>
      </c>
      <c r="D2165" s="47" t="s">
        <v>6437</v>
      </c>
      <c r="H2165" t="s">
        <v>70</v>
      </c>
      <c r="I2165" t="s">
        <v>730</v>
      </c>
      <c r="J2165" s="47" t="s">
        <v>1033</v>
      </c>
      <c r="K2165" s="47" t="s">
        <v>4231</v>
      </c>
      <c r="L2165" t="str">
        <f t="shared" si="33"/>
        <v>岩手県花巻市湯本</v>
      </c>
      <c r="O2165" t="s">
        <v>4230</v>
      </c>
    </row>
    <row r="2166" spans="3:15" x14ac:dyDescent="0.15">
      <c r="C2166">
        <v>250394</v>
      </c>
      <c r="D2166" s="47" t="s">
        <v>6438</v>
      </c>
      <c r="H2166" t="s">
        <v>70</v>
      </c>
      <c r="I2166" t="s">
        <v>730</v>
      </c>
      <c r="J2166" s="47" t="s">
        <v>799</v>
      </c>
      <c r="K2166" s="47" t="s">
        <v>4233</v>
      </c>
      <c r="L2166" t="str">
        <f t="shared" si="33"/>
        <v>岩手県花巻市大畑</v>
      </c>
      <c r="O2166" t="s">
        <v>4232</v>
      </c>
    </row>
    <row r="2167" spans="3:15" x14ac:dyDescent="0.15">
      <c r="C2167">
        <v>280192</v>
      </c>
      <c r="D2167" s="47" t="s">
        <v>6439</v>
      </c>
      <c r="H2167" t="s">
        <v>70</v>
      </c>
      <c r="I2167" t="s">
        <v>730</v>
      </c>
      <c r="J2167" s="47" t="s">
        <v>929</v>
      </c>
      <c r="K2167" s="47" t="s">
        <v>4235</v>
      </c>
      <c r="L2167" t="str">
        <f t="shared" si="33"/>
        <v>岩手県花巻市東和町土沢</v>
      </c>
      <c r="O2167" t="s">
        <v>4234</v>
      </c>
    </row>
    <row r="2168" spans="3:15" x14ac:dyDescent="0.15">
      <c r="C2168">
        <v>248518</v>
      </c>
      <c r="D2168" s="47" t="s">
        <v>6440</v>
      </c>
      <c r="H2168" t="s">
        <v>70</v>
      </c>
      <c r="I2168" t="s">
        <v>1041</v>
      </c>
      <c r="J2168" s="47" t="s">
        <v>1136</v>
      </c>
      <c r="K2168" s="47" t="s">
        <v>4237</v>
      </c>
      <c r="L2168" t="str">
        <f t="shared" si="33"/>
        <v>岩手県北上市村崎野</v>
      </c>
      <c r="O2168" t="s">
        <v>4236</v>
      </c>
    </row>
    <row r="2169" spans="3:15" x14ac:dyDescent="0.15">
      <c r="C2169">
        <v>248507</v>
      </c>
      <c r="D2169" s="47" t="s">
        <v>6441</v>
      </c>
      <c r="H2169" t="s">
        <v>70</v>
      </c>
      <c r="I2169" t="s">
        <v>1041</v>
      </c>
      <c r="J2169" s="47" t="s">
        <v>1136</v>
      </c>
      <c r="K2169" s="47" t="s">
        <v>4239</v>
      </c>
      <c r="L2169" t="str">
        <f t="shared" si="33"/>
        <v>岩手県北上市村崎野</v>
      </c>
      <c r="O2169" t="s">
        <v>4238</v>
      </c>
    </row>
    <row r="2170" spans="3:15" x14ac:dyDescent="0.15">
      <c r="C2170">
        <v>248510</v>
      </c>
      <c r="D2170" s="47" t="s">
        <v>6442</v>
      </c>
      <c r="H2170" t="s">
        <v>70</v>
      </c>
      <c r="I2170" t="s">
        <v>1041</v>
      </c>
      <c r="J2170" s="47" t="s">
        <v>1076</v>
      </c>
      <c r="K2170" s="47" t="s">
        <v>4241</v>
      </c>
      <c r="L2170" t="str">
        <f t="shared" si="33"/>
        <v>岩手県北上市北工業団地</v>
      </c>
      <c r="O2170" t="s">
        <v>4240</v>
      </c>
    </row>
    <row r="2171" spans="3:15" x14ac:dyDescent="0.15">
      <c r="C2171">
        <v>248555</v>
      </c>
      <c r="D2171" s="47" t="s">
        <v>6443</v>
      </c>
      <c r="H2171" t="s">
        <v>70</v>
      </c>
      <c r="I2171" t="s">
        <v>1041</v>
      </c>
      <c r="J2171" s="47" t="s">
        <v>1076</v>
      </c>
      <c r="K2171" s="47" t="s">
        <v>4241</v>
      </c>
      <c r="L2171" t="str">
        <f t="shared" si="33"/>
        <v>岩手県北上市北工業団地</v>
      </c>
      <c r="O2171" t="s">
        <v>4242</v>
      </c>
    </row>
    <row r="2172" spans="3:15" x14ac:dyDescent="0.15">
      <c r="C2172">
        <v>248501</v>
      </c>
      <c r="D2172" s="47" t="s">
        <v>6444</v>
      </c>
      <c r="H2172" t="s">
        <v>70</v>
      </c>
      <c r="I2172" t="s">
        <v>1041</v>
      </c>
      <c r="J2172" s="47" t="s">
        <v>1140</v>
      </c>
      <c r="K2172" s="47" t="s">
        <v>4244</v>
      </c>
      <c r="L2172" t="str">
        <f t="shared" si="33"/>
        <v>岩手県北上市芳町</v>
      </c>
      <c r="O2172" t="s">
        <v>4243</v>
      </c>
    </row>
    <row r="2173" spans="3:15" x14ac:dyDescent="0.15">
      <c r="C2173">
        <v>248520</v>
      </c>
      <c r="D2173" s="47" t="s">
        <v>6445</v>
      </c>
      <c r="H2173" t="s">
        <v>70</v>
      </c>
      <c r="I2173" t="s">
        <v>1041</v>
      </c>
      <c r="J2173" s="47" t="s">
        <v>1140</v>
      </c>
      <c r="K2173" s="47" t="s">
        <v>4246</v>
      </c>
      <c r="L2173" t="str">
        <f t="shared" si="33"/>
        <v>岩手県北上市芳町</v>
      </c>
      <c r="O2173" t="s">
        <v>4245</v>
      </c>
    </row>
    <row r="2174" spans="3:15" x14ac:dyDescent="0.15">
      <c r="C2174">
        <v>248511</v>
      </c>
      <c r="D2174" s="47" t="s">
        <v>6446</v>
      </c>
      <c r="H2174" t="s">
        <v>70</v>
      </c>
      <c r="I2174" t="s">
        <v>1041</v>
      </c>
      <c r="J2174" s="47" t="s">
        <v>1130</v>
      </c>
      <c r="K2174" s="47" t="s">
        <v>4248</v>
      </c>
      <c r="L2174" t="str">
        <f t="shared" si="33"/>
        <v>岩手県北上市本通り</v>
      </c>
      <c r="O2174" t="s">
        <v>4247</v>
      </c>
    </row>
    <row r="2175" spans="3:15" x14ac:dyDescent="0.15">
      <c r="C2175">
        <v>248513</v>
      </c>
      <c r="D2175" s="47" t="s">
        <v>6447</v>
      </c>
      <c r="H2175" t="s">
        <v>70</v>
      </c>
      <c r="I2175" t="s">
        <v>1041</v>
      </c>
      <c r="J2175" s="47" t="s">
        <v>1066</v>
      </c>
      <c r="K2175" s="47" t="s">
        <v>4250</v>
      </c>
      <c r="L2175" t="str">
        <f t="shared" si="33"/>
        <v>岩手県北上市鍛冶町</v>
      </c>
      <c r="O2175" t="s">
        <v>4249</v>
      </c>
    </row>
    <row r="2176" spans="3:15" x14ac:dyDescent="0.15">
      <c r="C2176">
        <v>248505</v>
      </c>
      <c r="D2176" s="47" t="s">
        <v>6448</v>
      </c>
      <c r="H2176" t="s">
        <v>70</v>
      </c>
      <c r="I2176" t="s">
        <v>1041</v>
      </c>
      <c r="J2176" s="47" t="s">
        <v>1142</v>
      </c>
      <c r="K2176" s="47" t="s">
        <v>4252</v>
      </c>
      <c r="L2176" t="str">
        <f t="shared" si="33"/>
        <v>岩手県北上市流通センター</v>
      </c>
      <c r="O2176" t="s">
        <v>4251</v>
      </c>
    </row>
    <row r="2177" spans="3:15" x14ac:dyDescent="0.15">
      <c r="C2177">
        <v>240194</v>
      </c>
      <c r="D2177" s="47" t="s">
        <v>6449</v>
      </c>
      <c r="H2177" t="s">
        <v>70</v>
      </c>
      <c r="I2177" t="s">
        <v>1041</v>
      </c>
      <c r="J2177" s="47" t="s">
        <v>1076</v>
      </c>
      <c r="K2177" s="47" t="s">
        <v>4254</v>
      </c>
      <c r="L2177" t="str">
        <f t="shared" si="33"/>
        <v>岩手県北上市北工業団地</v>
      </c>
      <c r="O2177" t="s">
        <v>4253</v>
      </c>
    </row>
    <row r="2178" spans="3:15" x14ac:dyDescent="0.15">
      <c r="C2178">
        <v>240195</v>
      </c>
      <c r="D2178" s="47" t="s">
        <v>6450</v>
      </c>
      <c r="H2178" t="s">
        <v>70</v>
      </c>
      <c r="I2178" t="s">
        <v>1041</v>
      </c>
      <c r="J2178" s="47" t="s">
        <v>1076</v>
      </c>
      <c r="K2178" s="47" t="s">
        <v>4256</v>
      </c>
      <c r="L2178" t="str">
        <f t="shared" si="33"/>
        <v>岩手県北上市北工業団地</v>
      </c>
      <c r="O2178" t="s">
        <v>4255</v>
      </c>
    </row>
    <row r="2179" spans="3:15" x14ac:dyDescent="0.15">
      <c r="C2179">
        <v>240193</v>
      </c>
      <c r="D2179" s="47" t="s">
        <v>6451</v>
      </c>
      <c r="H2179" t="s">
        <v>70</v>
      </c>
      <c r="I2179" t="s">
        <v>1041</v>
      </c>
      <c r="J2179" s="47" t="s">
        <v>1076</v>
      </c>
      <c r="K2179" s="47" t="s">
        <v>4258</v>
      </c>
      <c r="L2179" t="str">
        <f t="shared" ref="L2179:L2242" si="34">H2179&amp;I2179&amp;J2179</f>
        <v>岩手県北上市北工業団地</v>
      </c>
      <c r="O2179" t="s">
        <v>4257</v>
      </c>
    </row>
    <row r="2180" spans="3:15" x14ac:dyDescent="0.15">
      <c r="C2180">
        <v>240392</v>
      </c>
      <c r="D2180" s="47" t="s">
        <v>6452</v>
      </c>
      <c r="H2180" t="s">
        <v>70</v>
      </c>
      <c r="I2180" t="s">
        <v>1041</v>
      </c>
      <c r="J2180" s="47" t="s">
        <v>1166</v>
      </c>
      <c r="K2180" s="47" t="s">
        <v>4260</v>
      </c>
      <c r="L2180" t="str">
        <f t="shared" si="34"/>
        <v>岩手県北上市和賀町横川目</v>
      </c>
      <c r="O2180" t="s">
        <v>4259</v>
      </c>
    </row>
    <row r="2181" spans="3:15" x14ac:dyDescent="0.15">
      <c r="C2181">
        <v>288040</v>
      </c>
      <c r="D2181" s="47" t="s">
        <v>6453</v>
      </c>
      <c r="H2181" t="s">
        <v>70</v>
      </c>
      <c r="I2181" t="s">
        <v>1168</v>
      </c>
      <c r="J2181" s="47" t="s">
        <v>1170</v>
      </c>
      <c r="K2181" s="47" t="s">
        <v>4262</v>
      </c>
      <c r="L2181" t="str">
        <f t="shared" si="34"/>
        <v>岩手県久慈市旭町</v>
      </c>
      <c r="O2181" t="s">
        <v>4261</v>
      </c>
    </row>
    <row r="2182" spans="3:15" x14ac:dyDescent="0.15">
      <c r="C2182">
        <v>288042</v>
      </c>
      <c r="D2182" s="47" t="s">
        <v>6454</v>
      </c>
      <c r="H2182" t="s">
        <v>70</v>
      </c>
      <c r="I2182" t="s">
        <v>1168</v>
      </c>
      <c r="J2182" s="47" t="s">
        <v>1249</v>
      </c>
      <c r="K2182" s="47" t="s">
        <v>4264</v>
      </c>
      <c r="L2182" t="str">
        <f t="shared" si="34"/>
        <v>岩手県久慈市八日町</v>
      </c>
      <c r="O2182" t="s">
        <v>4263</v>
      </c>
    </row>
    <row r="2183" spans="3:15" x14ac:dyDescent="0.15">
      <c r="C2183">
        <v>288696</v>
      </c>
      <c r="D2183" s="47" t="s">
        <v>6455</v>
      </c>
      <c r="H2183" t="s">
        <v>70</v>
      </c>
      <c r="I2183" t="s">
        <v>1168</v>
      </c>
      <c r="J2183" s="47" t="s">
        <v>1235</v>
      </c>
      <c r="K2183" s="47" t="s">
        <v>4266</v>
      </c>
      <c r="L2183" t="str">
        <f t="shared" si="34"/>
        <v>岩手県久慈市山形町川井</v>
      </c>
      <c r="O2183" t="s">
        <v>4265</v>
      </c>
    </row>
    <row r="2184" spans="3:15" x14ac:dyDescent="0.15">
      <c r="C2184">
        <v>288030</v>
      </c>
      <c r="D2184" s="47" t="s">
        <v>6456</v>
      </c>
      <c r="H2184" t="s">
        <v>70</v>
      </c>
      <c r="I2184" t="s">
        <v>1168</v>
      </c>
      <c r="J2184" s="47" t="s">
        <v>1185</v>
      </c>
      <c r="K2184" s="47" t="s">
        <v>4268</v>
      </c>
      <c r="L2184" t="str">
        <f t="shared" si="34"/>
        <v>岩手県久慈市川崎町</v>
      </c>
      <c r="O2184" t="s">
        <v>4267</v>
      </c>
    </row>
    <row r="2185" spans="3:15" x14ac:dyDescent="0.15">
      <c r="C2185">
        <v>288031</v>
      </c>
      <c r="D2185" s="47" t="s">
        <v>6457</v>
      </c>
      <c r="H2185" t="s">
        <v>70</v>
      </c>
      <c r="I2185" t="s">
        <v>1168</v>
      </c>
      <c r="J2185" s="47" t="s">
        <v>1201</v>
      </c>
      <c r="K2185" s="47" t="s">
        <v>4270</v>
      </c>
      <c r="L2185" t="str">
        <f t="shared" si="34"/>
        <v>岩手県久慈市新中の橋</v>
      </c>
      <c r="O2185" t="s">
        <v>4269</v>
      </c>
    </row>
    <row r="2186" spans="3:15" x14ac:dyDescent="0.15">
      <c r="C2186">
        <v>280392</v>
      </c>
      <c r="D2186" s="47" t="s">
        <v>6458</v>
      </c>
      <c r="H2186" t="s">
        <v>70</v>
      </c>
      <c r="I2186" t="s">
        <v>1251</v>
      </c>
      <c r="J2186" s="47" t="s">
        <v>1335</v>
      </c>
      <c r="K2186" s="47" t="s">
        <v>4272</v>
      </c>
      <c r="L2186" t="str">
        <f t="shared" si="34"/>
        <v>岩手県遠野市宮守町下宮守</v>
      </c>
      <c r="O2186" t="s">
        <v>4271</v>
      </c>
    </row>
    <row r="2187" spans="3:15" x14ac:dyDescent="0.15">
      <c r="C2187">
        <v>280592</v>
      </c>
      <c r="D2187" s="47" t="s">
        <v>6459</v>
      </c>
      <c r="H2187" t="s">
        <v>70</v>
      </c>
      <c r="I2187" t="s">
        <v>1251</v>
      </c>
      <c r="J2187" s="47" t="s">
        <v>1291</v>
      </c>
      <c r="K2187" s="47" t="s">
        <v>4274</v>
      </c>
      <c r="L2187" t="str">
        <f t="shared" si="34"/>
        <v>岩手県遠野市中央通り</v>
      </c>
      <c r="O2187" t="s">
        <v>4273</v>
      </c>
    </row>
    <row r="2188" spans="3:15" x14ac:dyDescent="0.15">
      <c r="C2188">
        <v>218504</v>
      </c>
      <c r="D2188" s="47" t="s">
        <v>6460</v>
      </c>
      <c r="H2188" t="s">
        <v>70</v>
      </c>
      <c r="I2188" t="s">
        <v>1341</v>
      </c>
      <c r="J2188" s="47" t="s">
        <v>1441</v>
      </c>
      <c r="K2188" s="47" t="s">
        <v>4276</v>
      </c>
      <c r="L2188" t="str">
        <f t="shared" si="34"/>
        <v>岩手県一関市竹山町</v>
      </c>
      <c r="O2188" t="s">
        <v>4275</v>
      </c>
    </row>
    <row r="2189" spans="3:15" x14ac:dyDescent="0.15">
      <c r="C2189">
        <v>218502</v>
      </c>
      <c r="D2189" s="47" t="s">
        <v>6461</v>
      </c>
      <c r="H2189" t="s">
        <v>70</v>
      </c>
      <c r="I2189" t="s">
        <v>1341</v>
      </c>
      <c r="J2189" s="47" t="s">
        <v>1383</v>
      </c>
      <c r="K2189" s="47" t="s">
        <v>4278</v>
      </c>
      <c r="L2189" t="str">
        <f t="shared" si="34"/>
        <v>岩手県一関市五代町</v>
      </c>
      <c r="O2189" t="s">
        <v>4277</v>
      </c>
    </row>
    <row r="2190" spans="3:15" x14ac:dyDescent="0.15">
      <c r="C2190">
        <v>218501</v>
      </c>
      <c r="D2190" s="47" t="s">
        <v>6462</v>
      </c>
      <c r="H2190" t="s">
        <v>70</v>
      </c>
      <c r="I2190" t="s">
        <v>1341</v>
      </c>
      <c r="J2190" s="47" t="s">
        <v>1441</v>
      </c>
      <c r="K2190" s="47" t="s">
        <v>4280</v>
      </c>
      <c r="L2190" t="str">
        <f t="shared" si="34"/>
        <v>岩手県一関市竹山町</v>
      </c>
      <c r="O2190" t="s">
        <v>4279</v>
      </c>
    </row>
    <row r="2191" spans="3:15" x14ac:dyDescent="0.15">
      <c r="C2191">
        <v>218604</v>
      </c>
      <c r="D2191" s="47" t="s">
        <v>6463</v>
      </c>
      <c r="H2191" t="s">
        <v>70</v>
      </c>
      <c r="I2191" t="s">
        <v>1341</v>
      </c>
      <c r="J2191" s="47" t="s">
        <v>1443</v>
      </c>
      <c r="K2191" s="47" t="s">
        <v>4282</v>
      </c>
      <c r="L2191" t="str">
        <f t="shared" si="34"/>
        <v>岩手県一関市田村町</v>
      </c>
      <c r="O2191" t="s">
        <v>4281</v>
      </c>
    </row>
    <row r="2192" spans="3:15" x14ac:dyDescent="0.15">
      <c r="C2192">
        <v>218506</v>
      </c>
      <c r="D2192" s="47" t="s">
        <v>6464</v>
      </c>
      <c r="H2192" t="s">
        <v>70</v>
      </c>
      <c r="I2192" t="s">
        <v>1341</v>
      </c>
      <c r="J2192" s="47" t="s">
        <v>1441</v>
      </c>
      <c r="K2192" s="47" t="s">
        <v>4276</v>
      </c>
      <c r="L2192" t="str">
        <f t="shared" si="34"/>
        <v>岩手県一関市竹山町</v>
      </c>
      <c r="O2192" t="s">
        <v>4283</v>
      </c>
    </row>
    <row r="2193" spans="3:15" x14ac:dyDescent="0.15">
      <c r="C2193">
        <v>218687</v>
      </c>
      <c r="D2193" s="47" t="s">
        <v>6465</v>
      </c>
      <c r="H2193" t="s">
        <v>70</v>
      </c>
      <c r="I2193" t="s">
        <v>1341</v>
      </c>
      <c r="J2193" s="47" t="s">
        <v>1503</v>
      </c>
      <c r="K2193" s="47" t="s">
        <v>4285</v>
      </c>
      <c r="L2193" t="str">
        <f t="shared" si="34"/>
        <v>岩手県一関市東台</v>
      </c>
      <c r="O2193" t="s">
        <v>4284</v>
      </c>
    </row>
    <row r="2194" spans="3:15" x14ac:dyDescent="0.15">
      <c r="C2194">
        <v>218577</v>
      </c>
      <c r="D2194" s="47" t="s">
        <v>6466</v>
      </c>
      <c r="H2194" t="s">
        <v>70</v>
      </c>
      <c r="I2194" t="s">
        <v>1341</v>
      </c>
      <c r="J2194" s="47" t="s">
        <v>306</v>
      </c>
      <c r="K2194" s="47" t="s">
        <v>4287</v>
      </c>
      <c r="L2194" t="str">
        <f t="shared" si="34"/>
        <v>岩手県一関市八幡町</v>
      </c>
      <c r="O2194" t="s">
        <v>4286</v>
      </c>
    </row>
    <row r="2195" spans="3:15" x14ac:dyDescent="0.15">
      <c r="C2195">
        <v>218555</v>
      </c>
      <c r="D2195" s="47" t="s">
        <v>6467</v>
      </c>
      <c r="H2195" t="s">
        <v>70</v>
      </c>
      <c r="I2195" t="s">
        <v>1341</v>
      </c>
      <c r="J2195" s="47" t="s">
        <v>1441</v>
      </c>
      <c r="K2195" s="47" t="s">
        <v>4289</v>
      </c>
      <c r="L2195" t="str">
        <f t="shared" si="34"/>
        <v>岩手県一関市竹山町</v>
      </c>
      <c r="O2195" t="s">
        <v>4288</v>
      </c>
    </row>
    <row r="2196" spans="3:15" x14ac:dyDescent="0.15">
      <c r="C2196">
        <v>218544</v>
      </c>
      <c r="D2196" s="47" t="s">
        <v>6468</v>
      </c>
      <c r="H2196" t="s">
        <v>70</v>
      </c>
      <c r="I2196" t="s">
        <v>1341</v>
      </c>
      <c r="J2196" s="47" t="s">
        <v>1347</v>
      </c>
      <c r="K2196" s="47" t="s">
        <v>4291</v>
      </c>
      <c r="L2196" t="str">
        <f t="shared" si="34"/>
        <v>岩手県一関市赤荻</v>
      </c>
      <c r="O2196" t="s">
        <v>4290</v>
      </c>
    </row>
    <row r="2197" spans="3:15" x14ac:dyDescent="0.15">
      <c r="C2197">
        <v>218503</v>
      </c>
      <c r="D2197" s="47" t="s">
        <v>6469</v>
      </c>
      <c r="H2197" t="s">
        <v>70</v>
      </c>
      <c r="I2197" t="s">
        <v>1341</v>
      </c>
      <c r="J2197" s="47" t="s">
        <v>1441</v>
      </c>
      <c r="K2197" s="47" t="s">
        <v>4276</v>
      </c>
      <c r="L2197" t="str">
        <f t="shared" si="34"/>
        <v>岩手県一関市竹山町</v>
      </c>
      <c r="O2197" t="s">
        <v>4292</v>
      </c>
    </row>
    <row r="2198" spans="3:15" x14ac:dyDescent="0.15">
      <c r="C2198">
        <v>218511</v>
      </c>
      <c r="D2198" s="47" t="s">
        <v>6470</v>
      </c>
      <c r="H2198" t="s">
        <v>70</v>
      </c>
      <c r="I2198" t="s">
        <v>1341</v>
      </c>
      <c r="J2198" s="47" t="s">
        <v>1469</v>
      </c>
      <c r="K2198" s="47" t="s">
        <v>4294</v>
      </c>
      <c r="L2198" t="str">
        <f t="shared" si="34"/>
        <v>岩手県一関市萩荘</v>
      </c>
      <c r="O2198" t="s">
        <v>4293</v>
      </c>
    </row>
    <row r="2199" spans="3:15" x14ac:dyDescent="0.15">
      <c r="C2199">
        <v>218611</v>
      </c>
      <c r="D2199" s="47" t="s">
        <v>6471</v>
      </c>
      <c r="H2199" t="s">
        <v>70</v>
      </c>
      <c r="I2199" t="s">
        <v>1341</v>
      </c>
      <c r="J2199" s="47" t="s">
        <v>4296</v>
      </c>
      <c r="K2199" s="47" t="s">
        <v>4297</v>
      </c>
      <c r="L2199" t="str">
        <f t="shared" si="34"/>
        <v>岩手県一関市字柄貝</v>
      </c>
      <c r="O2199" t="s">
        <v>4295</v>
      </c>
    </row>
    <row r="2200" spans="3:15" x14ac:dyDescent="0.15">
      <c r="C2200">
        <v>218566</v>
      </c>
      <c r="D2200" s="47" t="s">
        <v>6472</v>
      </c>
      <c r="H2200" t="s">
        <v>70</v>
      </c>
      <c r="I2200" t="s">
        <v>1341</v>
      </c>
      <c r="J2200" s="47" t="s">
        <v>1347</v>
      </c>
      <c r="K2200" s="47" t="s">
        <v>4299</v>
      </c>
      <c r="L2200" t="str">
        <f t="shared" si="34"/>
        <v>岩手県一関市赤荻</v>
      </c>
      <c r="O2200" t="s">
        <v>4298</v>
      </c>
    </row>
    <row r="2201" spans="3:15" x14ac:dyDescent="0.15">
      <c r="C2201">
        <v>218633</v>
      </c>
      <c r="D2201" s="47" t="s">
        <v>6473</v>
      </c>
      <c r="H2201" t="s">
        <v>70</v>
      </c>
      <c r="I2201" t="s">
        <v>1341</v>
      </c>
      <c r="J2201" s="47" t="s">
        <v>1563</v>
      </c>
      <c r="K2201" s="47" t="s">
        <v>4301</v>
      </c>
      <c r="L2201" t="str">
        <f t="shared" si="34"/>
        <v>岩手県一関市山目</v>
      </c>
      <c r="O2201" t="s">
        <v>4300</v>
      </c>
    </row>
    <row r="2202" spans="3:15" x14ac:dyDescent="0.15">
      <c r="C2202">
        <v>290192</v>
      </c>
      <c r="D2202" s="47" t="s">
        <v>6474</v>
      </c>
      <c r="H2202" t="s">
        <v>70</v>
      </c>
      <c r="I2202" t="s">
        <v>1341</v>
      </c>
      <c r="J2202" s="47" t="s">
        <v>1381</v>
      </c>
      <c r="K2202" s="47" t="s">
        <v>4303</v>
      </c>
      <c r="L2202" t="str">
        <f t="shared" si="34"/>
        <v>岩手県一関市狐禅寺</v>
      </c>
      <c r="O2202" t="s">
        <v>4302</v>
      </c>
    </row>
    <row r="2203" spans="3:15" x14ac:dyDescent="0.15">
      <c r="C2203">
        <v>292292</v>
      </c>
      <c r="D2203" s="47" t="s">
        <v>6475</v>
      </c>
      <c r="H2203" t="s">
        <v>70</v>
      </c>
      <c r="I2203" t="s">
        <v>1602</v>
      </c>
      <c r="J2203" s="47" t="s">
        <v>1606</v>
      </c>
      <c r="K2203" s="47" t="s">
        <v>4305</v>
      </c>
      <c r="L2203" t="str">
        <f t="shared" si="34"/>
        <v>岩手県陸前高田市高田町</v>
      </c>
      <c r="O2203" t="s">
        <v>4304</v>
      </c>
    </row>
    <row r="2204" spans="3:15" x14ac:dyDescent="0.15">
      <c r="C2204">
        <v>292293</v>
      </c>
      <c r="D2204" s="47" t="s">
        <v>6476</v>
      </c>
      <c r="H2204" t="s">
        <v>70</v>
      </c>
      <c r="I2204" t="s">
        <v>1602</v>
      </c>
      <c r="J2204" s="47" t="s">
        <v>1606</v>
      </c>
      <c r="K2204" s="47" t="s">
        <v>4307</v>
      </c>
      <c r="L2204" t="str">
        <f t="shared" si="34"/>
        <v>岩手県陸前高田市高田町</v>
      </c>
      <c r="O2204" t="s">
        <v>4306</v>
      </c>
    </row>
    <row r="2205" spans="3:15" x14ac:dyDescent="0.15">
      <c r="C2205">
        <v>268550</v>
      </c>
      <c r="D2205" s="47" t="s">
        <v>6477</v>
      </c>
      <c r="H2205" t="s">
        <v>70</v>
      </c>
      <c r="I2205" t="s">
        <v>1618</v>
      </c>
      <c r="J2205" s="47" t="s">
        <v>1634</v>
      </c>
      <c r="K2205" s="47" t="s">
        <v>4309</v>
      </c>
      <c r="L2205" t="str">
        <f t="shared" si="34"/>
        <v>岩手県釜石市甲子町</v>
      </c>
      <c r="O2205" t="s">
        <v>4308</v>
      </c>
    </row>
    <row r="2206" spans="3:15" x14ac:dyDescent="0.15">
      <c r="C2206">
        <v>268567</v>
      </c>
      <c r="D2206" s="47" t="s">
        <v>6478</v>
      </c>
      <c r="H2206" t="s">
        <v>70</v>
      </c>
      <c r="I2206" t="s">
        <v>1618</v>
      </c>
      <c r="J2206" s="47" t="s">
        <v>1654</v>
      </c>
      <c r="K2206" s="47" t="s">
        <v>4311</v>
      </c>
      <c r="L2206" t="str">
        <f t="shared" si="34"/>
        <v>岩手県釜石市鈴子町</v>
      </c>
      <c r="O2206" t="s">
        <v>4310</v>
      </c>
    </row>
    <row r="2207" spans="3:15" x14ac:dyDescent="0.15">
      <c r="C2207">
        <v>268686</v>
      </c>
      <c r="D2207" s="47" t="s">
        <v>6479</v>
      </c>
      <c r="H2207" t="s">
        <v>70</v>
      </c>
      <c r="I2207" t="s">
        <v>1618</v>
      </c>
      <c r="J2207" s="47" t="s">
        <v>1656</v>
      </c>
      <c r="K2207" s="47" t="s">
        <v>4313</v>
      </c>
      <c r="L2207" t="str">
        <f t="shared" si="34"/>
        <v>岩手県釜石市只越町</v>
      </c>
      <c r="O2207" t="s">
        <v>4312</v>
      </c>
    </row>
    <row r="2208" spans="3:15" x14ac:dyDescent="0.15">
      <c r="C2208">
        <v>286193</v>
      </c>
      <c r="D2208" s="47" t="s">
        <v>6480</v>
      </c>
      <c r="H2208" t="s">
        <v>70</v>
      </c>
      <c r="I2208" t="s">
        <v>1686</v>
      </c>
      <c r="J2208" s="47" t="s">
        <v>1988</v>
      </c>
      <c r="K2208" s="47" t="s">
        <v>4315</v>
      </c>
      <c r="L2208" t="str">
        <f t="shared" si="34"/>
        <v>岩手県二戸市堀野</v>
      </c>
      <c r="O2208" t="s">
        <v>4314</v>
      </c>
    </row>
    <row r="2209" spans="3:15" x14ac:dyDescent="0.15">
      <c r="C2209">
        <v>286195</v>
      </c>
      <c r="D2209" s="47" t="s">
        <v>6481</v>
      </c>
      <c r="H2209" t="s">
        <v>70</v>
      </c>
      <c r="I2209" t="s">
        <v>1686</v>
      </c>
      <c r="J2209" s="47" t="s">
        <v>1988</v>
      </c>
      <c r="K2209" s="47" t="s">
        <v>4317</v>
      </c>
      <c r="L2209" t="str">
        <f t="shared" si="34"/>
        <v>岩手県二戸市堀野</v>
      </c>
      <c r="O2209" t="s">
        <v>4316</v>
      </c>
    </row>
    <row r="2210" spans="3:15" x14ac:dyDescent="0.15">
      <c r="C2210">
        <v>286198</v>
      </c>
      <c r="D2210" s="47" t="s">
        <v>6482</v>
      </c>
      <c r="H2210" t="s">
        <v>70</v>
      </c>
      <c r="I2210" t="s">
        <v>1686</v>
      </c>
      <c r="J2210" s="47" t="s">
        <v>1984</v>
      </c>
      <c r="K2210" s="47" t="s">
        <v>4319</v>
      </c>
      <c r="L2210" t="str">
        <f t="shared" si="34"/>
        <v>岩手県二戸市福岡</v>
      </c>
      <c r="O2210" t="s">
        <v>4318</v>
      </c>
    </row>
    <row r="2211" spans="3:15" x14ac:dyDescent="0.15">
      <c r="C2211">
        <v>286196</v>
      </c>
      <c r="D2211" s="47" t="s">
        <v>6483</v>
      </c>
      <c r="H2211" t="s">
        <v>70</v>
      </c>
      <c r="I2211" t="s">
        <v>1686</v>
      </c>
      <c r="J2211" s="47" t="s">
        <v>1984</v>
      </c>
      <c r="K2211" s="47" t="s">
        <v>4321</v>
      </c>
      <c r="L2211" t="str">
        <f t="shared" si="34"/>
        <v>岩手県二戸市福岡</v>
      </c>
      <c r="O2211" t="s">
        <v>4320</v>
      </c>
    </row>
    <row r="2212" spans="3:15" x14ac:dyDescent="0.15">
      <c r="C2212">
        <v>286192</v>
      </c>
      <c r="D2212" s="47" t="s">
        <v>6484</v>
      </c>
      <c r="H2212" t="s">
        <v>70</v>
      </c>
      <c r="I2212" t="s">
        <v>1686</v>
      </c>
      <c r="J2212" s="47" t="s">
        <v>1984</v>
      </c>
      <c r="K2212" s="47" t="s">
        <v>4323</v>
      </c>
      <c r="L2212" t="str">
        <f t="shared" si="34"/>
        <v>岩手県二戸市福岡</v>
      </c>
      <c r="O2212" t="s">
        <v>4322</v>
      </c>
    </row>
    <row r="2213" spans="3:15" x14ac:dyDescent="0.15">
      <c r="C2213">
        <v>286892</v>
      </c>
      <c r="D2213" s="47" t="s">
        <v>6485</v>
      </c>
      <c r="H2213" t="s">
        <v>70</v>
      </c>
      <c r="I2213" t="s">
        <v>1686</v>
      </c>
      <c r="J2213" s="47" t="s">
        <v>4325</v>
      </c>
      <c r="K2213" s="47" t="s">
        <v>4326</v>
      </c>
      <c r="L2213" t="str">
        <f t="shared" si="34"/>
        <v>岩手県二戸市浄法寺町</v>
      </c>
      <c r="O2213" t="s">
        <v>4324</v>
      </c>
    </row>
    <row r="2214" spans="3:15" x14ac:dyDescent="0.15">
      <c r="C2214">
        <v>287192</v>
      </c>
      <c r="D2214" s="47" t="s">
        <v>6486</v>
      </c>
      <c r="H2214" t="s">
        <v>70</v>
      </c>
      <c r="I2214" t="s">
        <v>1992</v>
      </c>
      <c r="J2214" s="47" t="s">
        <v>2056</v>
      </c>
      <c r="K2214" s="47" t="s">
        <v>4328</v>
      </c>
      <c r="L2214" t="str">
        <f t="shared" si="34"/>
        <v>岩手県八幡平市大更</v>
      </c>
      <c r="O2214" t="s">
        <v>4327</v>
      </c>
    </row>
    <row r="2215" spans="3:15" x14ac:dyDescent="0.15">
      <c r="C2215">
        <v>287393</v>
      </c>
      <c r="D2215" s="47" t="s">
        <v>6487</v>
      </c>
      <c r="H2215" t="s">
        <v>70</v>
      </c>
      <c r="I2215" t="s">
        <v>1992</v>
      </c>
      <c r="J2215" s="47" t="s">
        <v>2008</v>
      </c>
      <c r="K2215" s="47" t="s">
        <v>4330</v>
      </c>
      <c r="L2215" t="str">
        <f t="shared" si="34"/>
        <v>岩手県八幡平市安比高原</v>
      </c>
      <c r="O2215" t="s">
        <v>4329</v>
      </c>
    </row>
    <row r="2216" spans="3:15" x14ac:dyDescent="0.15">
      <c r="C2216">
        <v>287395</v>
      </c>
      <c r="D2216" s="47" t="s">
        <v>6488</v>
      </c>
      <c r="H2216" t="s">
        <v>70</v>
      </c>
      <c r="I2216" t="s">
        <v>1992</v>
      </c>
      <c r="J2216" s="47" t="s">
        <v>2008</v>
      </c>
      <c r="K2216" s="47" t="s">
        <v>4332</v>
      </c>
      <c r="L2216" t="str">
        <f t="shared" si="34"/>
        <v>岩手県八幡平市安比高原</v>
      </c>
      <c r="O2216" t="s">
        <v>4331</v>
      </c>
    </row>
    <row r="2217" spans="3:15" x14ac:dyDescent="0.15">
      <c r="C2217">
        <v>287392</v>
      </c>
      <c r="D2217" s="47" t="s">
        <v>6489</v>
      </c>
      <c r="H2217" t="s">
        <v>70</v>
      </c>
      <c r="I2217" t="s">
        <v>1992</v>
      </c>
      <c r="J2217" s="47" t="s">
        <v>2169</v>
      </c>
      <c r="K2217" s="47" t="s">
        <v>4334</v>
      </c>
      <c r="L2217" t="str">
        <f t="shared" si="34"/>
        <v>岩手県八幡平市野駄</v>
      </c>
      <c r="O2217" t="s">
        <v>4333</v>
      </c>
    </row>
    <row r="2218" spans="3:15" x14ac:dyDescent="0.15">
      <c r="C2218">
        <v>287397</v>
      </c>
      <c r="D2218" s="47" t="s">
        <v>6490</v>
      </c>
      <c r="H2218" t="s">
        <v>70</v>
      </c>
      <c r="I2218" t="s">
        <v>1992</v>
      </c>
      <c r="J2218" s="47" t="s">
        <v>2169</v>
      </c>
      <c r="K2218" s="47" t="s">
        <v>4335</v>
      </c>
      <c r="L2218" t="str">
        <f t="shared" si="34"/>
        <v>岩手県八幡平市野駄</v>
      </c>
      <c r="O2218" t="s">
        <v>4327</v>
      </c>
    </row>
    <row r="2219" spans="3:15" x14ac:dyDescent="0.15">
      <c r="C2219">
        <v>287394</v>
      </c>
      <c r="D2219" s="47" t="s">
        <v>6491</v>
      </c>
      <c r="H2219" t="s">
        <v>70</v>
      </c>
      <c r="I2219" t="s">
        <v>1992</v>
      </c>
      <c r="J2219" s="47" t="s">
        <v>4337</v>
      </c>
      <c r="K2219" s="47" t="s">
        <v>4338</v>
      </c>
      <c r="L2219" t="str">
        <f t="shared" si="34"/>
        <v>岩手県八幡平市寄木</v>
      </c>
      <c r="O2219" t="s">
        <v>4336</v>
      </c>
    </row>
    <row r="2220" spans="3:15" x14ac:dyDescent="0.15">
      <c r="C2220">
        <v>287396</v>
      </c>
      <c r="D2220" s="47" t="s">
        <v>6492</v>
      </c>
      <c r="H2220" t="s">
        <v>70</v>
      </c>
      <c r="I2220" t="s">
        <v>1992</v>
      </c>
      <c r="J2220" s="47" t="s">
        <v>2008</v>
      </c>
      <c r="K2220" s="47" t="s">
        <v>4340</v>
      </c>
      <c r="L2220" t="str">
        <f t="shared" si="34"/>
        <v>岩手県八幡平市安比高原</v>
      </c>
      <c r="O2220" t="s">
        <v>4339</v>
      </c>
    </row>
    <row r="2221" spans="3:15" x14ac:dyDescent="0.15">
      <c r="C2221">
        <v>287592</v>
      </c>
      <c r="D2221" s="47" t="s">
        <v>6493</v>
      </c>
      <c r="H2221" t="s">
        <v>70</v>
      </c>
      <c r="I2221" t="s">
        <v>1992</v>
      </c>
      <c r="J2221" s="47" t="s">
        <v>2072</v>
      </c>
      <c r="K2221" s="47" t="s">
        <v>4342</v>
      </c>
      <c r="L2221" t="str">
        <f t="shared" si="34"/>
        <v>岩手県八幡平市叺田</v>
      </c>
      <c r="O2221" t="s">
        <v>4341</v>
      </c>
    </row>
    <row r="2222" spans="3:15" x14ac:dyDescent="0.15">
      <c r="C2222">
        <v>238501</v>
      </c>
      <c r="D2222" s="47" t="s">
        <v>6494</v>
      </c>
      <c r="H2222" t="s">
        <v>70</v>
      </c>
      <c r="I2222" t="s">
        <v>2228</v>
      </c>
      <c r="J2222" s="47" t="s">
        <v>2787</v>
      </c>
      <c r="K2222" s="47" t="s">
        <v>4264</v>
      </c>
      <c r="L2222" t="str">
        <f t="shared" si="34"/>
        <v>岩手県奥州市水沢大手町</v>
      </c>
      <c r="O2222" t="s">
        <v>4343</v>
      </c>
    </row>
    <row r="2223" spans="3:15" x14ac:dyDescent="0.15">
      <c r="C2223">
        <v>230492</v>
      </c>
      <c r="D2223" s="47" t="s">
        <v>6495</v>
      </c>
      <c r="H2223" t="s">
        <v>70</v>
      </c>
      <c r="I2223" t="s">
        <v>2228</v>
      </c>
      <c r="J2223" s="47" t="s">
        <v>2232</v>
      </c>
      <c r="K2223" s="47" t="s">
        <v>4345</v>
      </c>
      <c r="L2223" t="str">
        <f t="shared" si="34"/>
        <v>岩手県奥州市胆沢南都田</v>
      </c>
      <c r="O2223" t="s">
        <v>4344</v>
      </c>
    </row>
    <row r="2224" spans="3:15" x14ac:dyDescent="0.15">
      <c r="C2224">
        <v>230493</v>
      </c>
      <c r="D2224" s="47" t="s">
        <v>6496</v>
      </c>
      <c r="H2224" t="s">
        <v>70</v>
      </c>
      <c r="I2224" t="s">
        <v>2228</v>
      </c>
      <c r="J2224" s="47" t="s">
        <v>2230</v>
      </c>
      <c r="K2224" s="47" t="s">
        <v>4347</v>
      </c>
      <c r="L2224" t="str">
        <f t="shared" si="34"/>
        <v>岩手県奥州市胆沢小山</v>
      </c>
      <c r="O2224" t="s">
        <v>4346</v>
      </c>
    </row>
    <row r="2225" spans="3:15" x14ac:dyDescent="0.15">
      <c r="C2225">
        <v>231192</v>
      </c>
      <c r="D2225" s="47" t="s">
        <v>6497</v>
      </c>
      <c r="H2225" t="s">
        <v>70</v>
      </c>
      <c r="I2225" t="s">
        <v>2228</v>
      </c>
      <c r="J2225" s="47" t="s">
        <v>2242</v>
      </c>
      <c r="K2225" s="47" t="s">
        <v>4349</v>
      </c>
      <c r="L2225" t="str">
        <f t="shared" si="34"/>
        <v>岩手県奥州市江刺大通り</v>
      </c>
      <c r="O2225" t="s">
        <v>4348</v>
      </c>
    </row>
    <row r="2226" spans="3:15" x14ac:dyDescent="0.15">
      <c r="C2226">
        <v>294292</v>
      </c>
      <c r="D2226" s="47" t="s">
        <v>6498</v>
      </c>
      <c r="H2226" t="s">
        <v>70</v>
      </c>
      <c r="I2226" t="s">
        <v>2228</v>
      </c>
      <c r="J2226" s="47" t="s">
        <v>4351</v>
      </c>
      <c r="K2226" s="47" t="s">
        <v>4352</v>
      </c>
      <c r="L2226" t="str">
        <f t="shared" si="34"/>
        <v>岩手県奥州市前沢</v>
      </c>
      <c r="O2226" t="s">
        <v>4350</v>
      </c>
    </row>
    <row r="2227" spans="3:15" x14ac:dyDescent="0.15">
      <c r="C2227">
        <v>294293</v>
      </c>
      <c r="D2227" s="47" t="s">
        <v>6499</v>
      </c>
      <c r="H2227" t="s">
        <v>70</v>
      </c>
      <c r="I2227" t="s">
        <v>2228</v>
      </c>
      <c r="J2227" s="47" t="s">
        <v>2735</v>
      </c>
      <c r="K2227" s="47" t="s">
        <v>4354</v>
      </c>
      <c r="L2227" t="str">
        <f t="shared" si="34"/>
        <v>岩手県奥州市前沢向田</v>
      </c>
      <c r="O2227" t="s">
        <v>4353</v>
      </c>
    </row>
    <row r="2228" spans="3:15" x14ac:dyDescent="0.15">
      <c r="C2228">
        <v>200691</v>
      </c>
      <c r="D2228" s="47" t="s">
        <v>6500</v>
      </c>
      <c r="H2228" t="s">
        <v>70</v>
      </c>
      <c r="I2228" t="s">
        <v>3052</v>
      </c>
      <c r="J2228" s="47" t="s">
        <v>2146</v>
      </c>
      <c r="K2228" s="47" t="s">
        <v>4356</v>
      </c>
      <c r="L2228" t="str">
        <f t="shared" si="34"/>
        <v>岩手県滝沢市土沢</v>
      </c>
      <c r="O2228" t="s">
        <v>4355</v>
      </c>
    </row>
    <row r="2229" spans="3:15" x14ac:dyDescent="0.15">
      <c r="C2229">
        <v>200693</v>
      </c>
      <c r="D2229" s="47" t="s">
        <v>6501</v>
      </c>
      <c r="H2229" t="s">
        <v>70</v>
      </c>
      <c r="I2229" t="s">
        <v>3052</v>
      </c>
      <c r="J2229" s="47" t="s">
        <v>3279</v>
      </c>
      <c r="K2229" s="47" t="s">
        <v>4358</v>
      </c>
      <c r="L2229" t="str">
        <f t="shared" si="34"/>
        <v>岩手県滝沢市巣子</v>
      </c>
      <c r="O2229" t="s">
        <v>4357</v>
      </c>
    </row>
    <row r="2230" spans="3:15" x14ac:dyDescent="0.15">
      <c r="C2230">
        <v>200690</v>
      </c>
      <c r="D2230" s="47" t="s">
        <v>6502</v>
      </c>
      <c r="H2230" t="s">
        <v>70</v>
      </c>
      <c r="I2230" t="s">
        <v>3052</v>
      </c>
      <c r="J2230" s="47" t="s">
        <v>2146</v>
      </c>
      <c r="K2230" s="47" t="s">
        <v>4360</v>
      </c>
      <c r="L2230" t="str">
        <f t="shared" si="34"/>
        <v>岩手県滝沢市土沢</v>
      </c>
      <c r="O2230" t="s">
        <v>4359</v>
      </c>
    </row>
    <row r="2231" spans="3:15" x14ac:dyDescent="0.15">
      <c r="C2231">
        <v>200698</v>
      </c>
      <c r="D2231" s="47" t="s">
        <v>6503</v>
      </c>
      <c r="H2231" t="s">
        <v>70</v>
      </c>
      <c r="I2231" t="s">
        <v>3052</v>
      </c>
      <c r="J2231" s="47" t="s">
        <v>3283</v>
      </c>
      <c r="K2231" s="47" t="s">
        <v>4362</v>
      </c>
      <c r="L2231" t="str">
        <f t="shared" si="34"/>
        <v>岩手県滝沢市外山</v>
      </c>
      <c r="O2231" t="s">
        <v>4361</v>
      </c>
    </row>
    <row r="2232" spans="3:15" x14ac:dyDescent="0.15">
      <c r="C2232">
        <v>200692</v>
      </c>
      <c r="D2232" s="47" t="s">
        <v>6504</v>
      </c>
      <c r="H2232" t="s">
        <v>70</v>
      </c>
      <c r="I2232" t="s">
        <v>3052</v>
      </c>
      <c r="J2232" s="47" t="s">
        <v>3295</v>
      </c>
      <c r="K2232" s="47" t="s">
        <v>4364</v>
      </c>
      <c r="L2232" t="str">
        <f t="shared" si="34"/>
        <v>岩手県滝沢市中鵜飼</v>
      </c>
      <c r="O2232" t="s">
        <v>4363</v>
      </c>
    </row>
    <row r="2233" spans="3:15" x14ac:dyDescent="0.15">
      <c r="C2233">
        <v>200694</v>
      </c>
      <c r="D2233" s="47" t="s">
        <v>6505</v>
      </c>
      <c r="H2233" t="s">
        <v>70</v>
      </c>
      <c r="I2233" t="s">
        <v>3052</v>
      </c>
      <c r="J2233" s="47" t="s">
        <v>3281</v>
      </c>
      <c r="K2233" s="47" t="s">
        <v>4366</v>
      </c>
      <c r="L2233" t="str">
        <f t="shared" si="34"/>
        <v>岩手県滝沢市砂込</v>
      </c>
      <c r="O2233" t="s">
        <v>4365</v>
      </c>
    </row>
    <row r="2234" spans="3:15" x14ac:dyDescent="0.15">
      <c r="C2234">
        <v>200593</v>
      </c>
      <c r="D2234" s="47" t="s">
        <v>6506</v>
      </c>
      <c r="H2234" t="s">
        <v>70</v>
      </c>
      <c r="I2234" t="s">
        <v>3327</v>
      </c>
      <c r="K2234" s="47" t="s">
        <v>4368</v>
      </c>
      <c r="L2234" t="str">
        <f t="shared" si="34"/>
        <v>岩手県岩手郡雫石町</v>
      </c>
      <c r="O2234" t="s">
        <v>4367</v>
      </c>
    </row>
    <row r="2235" spans="3:15" x14ac:dyDescent="0.15">
      <c r="C2235">
        <v>200596</v>
      </c>
      <c r="D2235" s="47" t="s">
        <v>6507</v>
      </c>
      <c r="H2235" t="s">
        <v>70</v>
      </c>
      <c r="I2235" t="s">
        <v>3327</v>
      </c>
      <c r="J2235" s="47" t="s">
        <v>3329</v>
      </c>
      <c r="K2235" s="47" t="s">
        <v>4370</v>
      </c>
      <c r="L2235" t="str">
        <f t="shared" si="34"/>
        <v>岩手県岩手郡雫石町板橋</v>
      </c>
      <c r="O2235" t="s">
        <v>4369</v>
      </c>
    </row>
    <row r="2236" spans="3:15" x14ac:dyDescent="0.15">
      <c r="C2236">
        <v>200595</v>
      </c>
      <c r="D2236" s="47" t="s">
        <v>6508</v>
      </c>
      <c r="H2236" t="s">
        <v>70</v>
      </c>
      <c r="I2236" t="s">
        <v>3327</v>
      </c>
      <c r="J2236" s="47" t="s">
        <v>3383</v>
      </c>
      <c r="K2236" s="47" t="s">
        <v>4372</v>
      </c>
      <c r="L2236" t="str">
        <f t="shared" si="34"/>
        <v>岩手県岩手郡雫石町千刈田</v>
      </c>
      <c r="O2236" t="s">
        <v>4371</v>
      </c>
    </row>
    <row r="2237" spans="3:15" x14ac:dyDescent="0.15">
      <c r="C2237">
        <v>200592</v>
      </c>
      <c r="D2237" s="47" t="s">
        <v>6509</v>
      </c>
      <c r="H2237" t="s">
        <v>70</v>
      </c>
      <c r="I2237" t="s">
        <v>3327</v>
      </c>
      <c r="J2237" s="47" t="s">
        <v>3424</v>
      </c>
      <c r="K2237" s="47" t="s">
        <v>4374</v>
      </c>
      <c r="L2237" t="str">
        <f t="shared" si="34"/>
        <v>岩手県岩手郡雫石町町裏</v>
      </c>
      <c r="O2237" t="s">
        <v>4373</v>
      </c>
    </row>
    <row r="2238" spans="3:15" x14ac:dyDescent="0.15">
      <c r="C2238">
        <v>285495</v>
      </c>
      <c r="D2238" s="47" t="s">
        <v>6510</v>
      </c>
      <c r="H2238" t="s">
        <v>70</v>
      </c>
      <c r="I2238" t="s">
        <v>3436</v>
      </c>
      <c r="J2238" s="47" t="s">
        <v>3440</v>
      </c>
      <c r="K2238" s="47" t="s">
        <v>4376</v>
      </c>
      <c r="L2238" t="str">
        <f t="shared" si="34"/>
        <v>岩手県岩手郡葛巻町葛巻</v>
      </c>
      <c r="O2238" t="s">
        <v>4375</v>
      </c>
    </row>
    <row r="2239" spans="3:15" x14ac:dyDescent="0.15">
      <c r="C2239">
        <v>284393</v>
      </c>
      <c r="D2239" s="47" t="s">
        <v>6511</v>
      </c>
      <c r="H2239" t="s">
        <v>70</v>
      </c>
      <c r="I2239" t="s">
        <v>3446</v>
      </c>
      <c r="J2239" s="47" t="s">
        <v>4378</v>
      </c>
      <c r="K2239" s="47" t="s">
        <v>4379</v>
      </c>
      <c r="L2239" t="str">
        <f t="shared" si="34"/>
        <v>岩手県岩手郡岩手町大字五日市</v>
      </c>
      <c r="O2239" t="s">
        <v>4377</v>
      </c>
    </row>
    <row r="2240" spans="3:15" x14ac:dyDescent="0.15">
      <c r="C2240">
        <v>284398</v>
      </c>
      <c r="D2240" s="47" t="s">
        <v>6512</v>
      </c>
      <c r="H2240" t="s">
        <v>70</v>
      </c>
      <c r="I2240" t="s">
        <v>3446</v>
      </c>
      <c r="J2240" s="47" t="s">
        <v>4378</v>
      </c>
      <c r="K2240" s="47" t="s">
        <v>4381</v>
      </c>
      <c r="L2240" t="str">
        <f t="shared" si="34"/>
        <v>岩手県岩手郡岩手町大字五日市</v>
      </c>
      <c r="O2240" t="s">
        <v>4380</v>
      </c>
    </row>
    <row r="2241" spans="3:15" x14ac:dyDescent="0.15">
      <c r="C2241">
        <v>284395</v>
      </c>
      <c r="D2241" s="47" t="s">
        <v>6513</v>
      </c>
      <c r="H2241" t="s">
        <v>70</v>
      </c>
      <c r="I2241" t="s">
        <v>3446</v>
      </c>
      <c r="J2241" s="47" t="s">
        <v>4378</v>
      </c>
      <c r="K2241" s="47" t="s">
        <v>4383</v>
      </c>
      <c r="L2241" t="str">
        <f t="shared" si="34"/>
        <v>岩手県岩手郡岩手町大字五日市</v>
      </c>
      <c r="O2241" t="s">
        <v>4382</v>
      </c>
    </row>
    <row r="2242" spans="3:15" x14ac:dyDescent="0.15">
      <c r="C2242">
        <v>283392</v>
      </c>
      <c r="D2242" s="47" t="s">
        <v>6514</v>
      </c>
      <c r="H2242" t="s">
        <v>70</v>
      </c>
      <c r="I2242" t="s">
        <v>3472</v>
      </c>
      <c r="J2242" s="47" t="s">
        <v>3506</v>
      </c>
      <c r="K2242" s="47" t="s">
        <v>4385</v>
      </c>
      <c r="L2242" t="str">
        <f t="shared" si="34"/>
        <v>岩手県紫波郡紫波町紫波中央駅前</v>
      </c>
      <c r="O2242" t="s">
        <v>4384</v>
      </c>
    </row>
    <row r="2243" spans="3:15" x14ac:dyDescent="0.15">
      <c r="C2243">
        <v>208661</v>
      </c>
      <c r="D2243" s="47" t="s">
        <v>6515</v>
      </c>
      <c r="H2243" t="s">
        <v>70</v>
      </c>
      <c r="I2243" t="s">
        <v>3547</v>
      </c>
      <c r="J2243" s="47" t="s">
        <v>3586</v>
      </c>
      <c r="K2243" s="47" t="s">
        <v>4386</v>
      </c>
      <c r="L2243" t="str">
        <f t="shared" ref="L2243:L2263" si="35">H2243&amp;I2243&amp;J2243</f>
        <v>岩手県紫波郡矢巾町流通センター南</v>
      </c>
      <c r="O2243" t="s">
        <v>4082</v>
      </c>
    </row>
    <row r="2244" spans="3:15" x14ac:dyDescent="0.15">
      <c r="C2244">
        <v>208686</v>
      </c>
      <c r="D2244" s="47" t="s">
        <v>6516</v>
      </c>
      <c r="H2244" t="s">
        <v>70</v>
      </c>
      <c r="I2244" t="s">
        <v>3547</v>
      </c>
      <c r="J2244" s="47" t="s">
        <v>3586</v>
      </c>
      <c r="K2244" s="47" t="s">
        <v>4388</v>
      </c>
      <c r="L2244" t="str">
        <f t="shared" si="35"/>
        <v>岩手県紫波郡矢巾町流通センター南</v>
      </c>
      <c r="O2244" t="s">
        <v>4387</v>
      </c>
    </row>
    <row r="2245" spans="3:15" x14ac:dyDescent="0.15">
      <c r="C2245">
        <v>208611</v>
      </c>
      <c r="D2245" s="47" t="s">
        <v>6517</v>
      </c>
      <c r="H2245" t="s">
        <v>70</v>
      </c>
      <c r="I2245" t="s">
        <v>3547</v>
      </c>
      <c r="J2245" s="47" t="s">
        <v>3586</v>
      </c>
      <c r="K2245" s="47" t="s">
        <v>4390</v>
      </c>
      <c r="L2245" t="str">
        <f t="shared" si="35"/>
        <v>岩手県紫波郡矢巾町流通センター南</v>
      </c>
      <c r="O2245" t="s">
        <v>4389</v>
      </c>
    </row>
    <row r="2246" spans="3:15" x14ac:dyDescent="0.15">
      <c r="C2246">
        <v>208612</v>
      </c>
      <c r="D2246" s="47" t="s">
        <v>6518</v>
      </c>
      <c r="H2246" t="s">
        <v>70</v>
      </c>
      <c r="I2246" t="s">
        <v>3547</v>
      </c>
      <c r="J2246" s="47" t="s">
        <v>3586</v>
      </c>
      <c r="K2246" s="47" t="s">
        <v>4392</v>
      </c>
      <c r="L2246" t="str">
        <f t="shared" si="35"/>
        <v>岩手県紫波郡矢巾町流通センター南</v>
      </c>
      <c r="O2246" t="s">
        <v>4391</v>
      </c>
    </row>
    <row r="2247" spans="3:15" x14ac:dyDescent="0.15">
      <c r="C2247">
        <v>208678</v>
      </c>
      <c r="D2247" s="47" t="s">
        <v>6519</v>
      </c>
      <c r="H2247" t="s">
        <v>70</v>
      </c>
      <c r="I2247" t="s">
        <v>3547</v>
      </c>
      <c r="J2247" s="47" t="s">
        <v>3586</v>
      </c>
      <c r="K2247" s="47" t="s">
        <v>4394</v>
      </c>
      <c r="L2247" t="str">
        <f t="shared" si="35"/>
        <v>岩手県紫波郡矢巾町流通センター南</v>
      </c>
      <c r="O2247" t="s">
        <v>4393</v>
      </c>
    </row>
    <row r="2248" spans="3:15" x14ac:dyDescent="0.15">
      <c r="C2248">
        <v>283695</v>
      </c>
      <c r="D2248" s="47" t="s">
        <v>6520</v>
      </c>
      <c r="H2248" t="s">
        <v>70</v>
      </c>
      <c r="I2248" t="s">
        <v>3547</v>
      </c>
      <c r="J2248" s="47" t="s">
        <v>3553</v>
      </c>
      <c r="K2248" s="47" t="s">
        <v>4396</v>
      </c>
      <c r="L2248" t="str">
        <f t="shared" si="35"/>
        <v>岩手県紫波郡矢巾町医大通</v>
      </c>
      <c r="O2248" t="s">
        <v>4395</v>
      </c>
    </row>
    <row r="2249" spans="3:15" x14ac:dyDescent="0.15">
      <c r="C2249">
        <v>283697</v>
      </c>
      <c r="D2249" s="47" t="s">
        <v>6521</v>
      </c>
      <c r="H2249" t="s">
        <v>70</v>
      </c>
      <c r="I2249" t="s">
        <v>3547</v>
      </c>
      <c r="J2249" s="47" t="s">
        <v>4398</v>
      </c>
      <c r="K2249" s="47" t="s">
        <v>4399</v>
      </c>
      <c r="L2249" t="str">
        <f t="shared" si="35"/>
        <v>岩手県紫波郡矢巾町大字高田</v>
      </c>
      <c r="O2249" t="s">
        <v>4397</v>
      </c>
    </row>
    <row r="2250" spans="3:15" x14ac:dyDescent="0.15">
      <c r="C2250">
        <v>283694</v>
      </c>
      <c r="D2250" s="47" t="s">
        <v>6522</v>
      </c>
      <c r="H2250" t="s">
        <v>70</v>
      </c>
      <c r="I2250" t="s">
        <v>3547</v>
      </c>
      <c r="J2250" s="47" t="s">
        <v>3553</v>
      </c>
      <c r="K2250" s="47" t="s">
        <v>4401</v>
      </c>
      <c r="L2250" t="str">
        <f t="shared" si="35"/>
        <v>岩手県紫波郡矢巾町医大通</v>
      </c>
      <c r="O2250" t="s">
        <v>4400</v>
      </c>
    </row>
    <row r="2251" spans="3:15" x14ac:dyDescent="0.15">
      <c r="C2251">
        <v>283692</v>
      </c>
      <c r="D2251" s="47" t="s">
        <v>6523</v>
      </c>
      <c r="H2251" t="s">
        <v>70</v>
      </c>
      <c r="I2251" t="s">
        <v>3547</v>
      </c>
      <c r="J2251" s="47" t="s">
        <v>4403</v>
      </c>
      <c r="K2251" s="47" t="s">
        <v>4404</v>
      </c>
      <c r="L2251" t="str">
        <f t="shared" si="35"/>
        <v>岩手県紫波郡矢巾町大字南矢幅</v>
      </c>
      <c r="O2251" t="s">
        <v>4402</v>
      </c>
    </row>
    <row r="2252" spans="3:15" x14ac:dyDescent="0.15">
      <c r="C2252">
        <v>295692</v>
      </c>
      <c r="D2252" s="47" t="s">
        <v>6524</v>
      </c>
      <c r="H2252" t="s">
        <v>70</v>
      </c>
      <c r="I2252" t="s">
        <v>3590</v>
      </c>
      <c r="J2252" s="47" t="s">
        <v>4406</v>
      </c>
      <c r="K2252" s="47" t="s">
        <v>4407</v>
      </c>
      <c r="L2252" t="str">
        <f t="shared" si="35"/>
        <v>岩手県和賀郡西和賀町沢内字太田</v>
      </c>
      <c r="O2252" t="s">
        <v>4405</v>
      </c>
    </row>
    <row r="2253" spans="3:15" x14ac:dyDescent="0.15">
      <c r="C2253">
        <v>294592</v>
      </c>
      <c r="D2253" s="47" t="s">
        <v>6525</v>
      </c>
      <c r="H2253" t="s">
        <v>70</v>
      </c>
      <c r="I2253" t="s">
        <v>3690</v>
      </c>
      <c r="J2253" s="47" t="s">
        <v>3407</v>
      </c>
      <c r="K2253" s="47" t="s">
        <v>4409</v>
      </c>
      <c r="L2253" t="str">
        <f t="shared" si="35"/>
        <v>岩手県胆沢郡金ケ崎町西根</v>
      </c>
      <c r="O2253" t="s">
        <v>4408</v>
      </c>
    </row>
    <row r="2254" spans="3:15" x14ac:dyDescent="0.15">
      <c r="C2254">
        <v>294593</v>
      </c>
      <c r="D2254" s="47" t="s">
        <v>6526</v>
      </c>
      <c r="H2254" t="s">
        <v>70</v>
      </c>
      <c r="I2254" t="s">
        <v>3690</v>
      </c>
      <c r="J2254" s="47" t="s">
        <v>3407</v>
      </c>
      <c r="K2254" s="47" t="s">
        <v>4411</v>
      </c>
      <c r="L2254" t="str">
        <f t="shared" si="35"/>
        <v>岩手県胆沢郡金ケ崎町西根</v>
      </c>
      <c r="O2254" t="s">
        <v>4410</v>
      </c>
    </row>
    <row r="2255" spans="3:15" x14ac:dyDescent="0.15">
      <c r="C2255">
        <v>294194</v>
      </c>
      <c r="D2255" s="47" t="s">
        <v>6527</v>
      </c>
      <c r="H2255" t="s">
        <v>70</v>
      </c>
      <c r="I2255" t="s">
        <v>3699</v>
      </c>
      <c r="J2255" s="47" t="s">
        <v>3703</v>
      </c>
      <c r="K2255" s="47" t="s">
        <v>4413</v>
      </c>
      <c r="L2255" t="str">
        <f t="shared" si="35"/>
        <v>岩手県西磐井郡平泉町平泉</v>
      </c>
      <c r="O2255" t="s">
        <v>4412</v>
      </c>
    </row>
    <row r="2256" spans="3:15" x14ac:dyDescent="0.15">
      <c r="C2256">
        <v>294195</v>
      </c>
      <c r="D2256" s="47" t="s">
        <v>6528</v>
      </c>
      <c r="H2256" t="s">
        <v>70</v>
      </c>
      <c r="I2256" t="s">
        <v>3699</v>
      </c>
      <c r="J2256" s="47" t="s">
        <v>3703</v>
      </c>
      <c r="K2256" s="47" t="s">
        <v>4415</v>
      </c>
      <c r="L2256" t="str">
        <f t="shared" si="35"/>
        <v>岩手県西磐井郡平泉町平泉</v>
      </c>
      <c r="O2256" t="s">
        <v>4414</v>
      </c>
    </row>
    <row r="2257" spans="3:15" x14ac:dyDescent="0.15">
      <c r="C2257">
        <v>294192</v>
      </c>
      <c r="D2257" s="47" t="s">
        <v>6529</v>
      </c>
      <c r="H2257" t="s">
        <v>70</v>
      </c>
      <c r="I2257" t="s">
        <v>3699</v>
      </c>
      <c r="J2257" s="47" t="s">
        <v>3703</v>
      </c>
      <c r="K2257" s="47" t="s">
        <v>4417</v>
      </c>
      <c r="L2257" t="str">
        <f t="shared" si="35"/>
        <v>岩手県西磐井郡平泉町平泉</v>
      </c>
      <c r="O2257" t="s">
        <v>4416</v>
      </c>
    </row>
    <row r="2258" spans="3:15" x14ac:dyDescent="0.15">
      <c r="C2258">
        <v>292396</v>
      </c>
      <c r="D2258" s="47" t="s">
        <v>6530</v>
      </c>
      <c r="H2258" t="s">
        <v>70</v>
      </c>
      <c r="I2258" t="s">
        <v>3705</v>
      </c>
      <c r="J2258" s="47" t="s">
        <v>3711</v>
      </c>
      <c r="K2258" s="47" t="s">
        <v>4419</v>
      </c>
      <c r="L2258" t="str">
        <f t="shared" si="35"/>
        <v>岩手県気仙郡住田町世田米</v>
      </c>
      <c r="O2258" t="s">
        <v>4418</v>
      </c>
    </row>
    <row r="2259" spans="3:15" x14ac:dyDescent="0.15">
      <c r="C2259">
        <v>281192</v>
      </c>
      <c r="D2259" s="47" t="s">
        <v>6531</v>
      </c>
      <c r="H2259" t="s">
        <v>70</v>
      </c>
      <c r="I2259" t="s">
        <v>3713</v>
      </c>
      <c r="J2259" s="47" t="s">
        <v>404</v>
      </c>
      <c r="K2259" s="47" t="s">
        <v>4244</v>
      </c>
      <c r="L2259" t="str">
        <f t="shared" si="35"/>
        <v>岩手県上閉伊郡大槌町新町</v>
      </c>
      <c r="O2259" t="s">
        <v>4420</v>
      </c>
    </row>
    <row r="2260" spans="3:15" x14ac:dyDescent="0.15">
      <c r="C2260">
        <v>281392</v>
      </c>
      <c r="D2260" s="47" t="s">
        <v>6532</v>
      </c>
      <c r="H2260" t="s">
        <v>70</v>
      </c>
      <c r="I2260" t="s">
        <v>3734</v>
      </c>
      <c r="J2260" s="47" t="s">
        <v>306</v>
      </c>
      <c r="K2260" s="47" t="s">
        <v>4422</v>
      </c>
      <c r="L2260" t="str">
        <f t="shared" si="35"/>
        <v>岩手県下閉伊郡山田町八幡町</v>
      </c>
      <c r="O2260" t="s">
        <v>4421</v>
      </c>
    </row>
    <row r="2261" spans="3:15" x14ac:dyDescent="0.15">
      <c r="C2261">
        <v>270595</v>
      </c>
      <c r="D2261" s="47" t="s">
        <v>6533</v>
      </c>
      <c r="H2261" t="s">
        <v>70</v>
      </c>
      <c r="I2261" t="s">
        <v>3758</v>
      </c>
      <c r="J2261" s="47" t="s">
        <v>3768</v>
      </c>
      <c r="K2261" s="47" t="s">
        <v>4424</v>
      </c>
      <c r="L2261" t="str">
        <f t="shared" si="35"/>
        <v>岩手県下閉伊郡岩泉町岩泉</v>
      </c>
      <c r="O2261" t="s">
        <v>4423</v>
      </c>
    </row>
    <row r="2262" spans="3:15" x14ac:dyDescent="0.15">
      <c r="C2262">
        <v>288392</v>
      </c>
      <c r="D2262" s="47" t="s">
        <v>6534</v>
      </c>
      <c r="H2262" t="s">
        <v>70</v>
      </c>
      <c r="I2262" t="s">
        <v>3870</v>
      </c>
      <c r="J2262" s="47" t="s">
        <v>4426</v>
      </c>
      <c r="K2262" s="47" t="s">
        <v>4427</v>
      </c>
      <c r="L2262" t="str">
        <f t="shared" si="35"/>
        <v>岩手県下閉伊郡普代村第９地割</v>
      </c>
      <c r="O2262" t="s">
        <v>4425</v>
      </c>
    </row>
    <row r="2263" spans="3:15" x14ac:dyDescent="0.15">
      <c r="C2263">
        <v>287995</v>
      </c>
      <c r="D2263" s="47" t="s">
        <v>6535</v>
      </c>
      <c r="H2263" t="s">
        <v>70</v>
      </c>
      <c r="I2263" t="s">
        <v>3965</v>
      </c>
      <c r="J2263" s="47" t="s">
        <v>4429</v>
      </c>
      <c r="K2263" s="47" t="s">
        <v>4430</v>
      </c>
      <c r="L2263" t="str">
        <f t="shared" si="35"/>
        <v>岩手県九戸郡洋野町種市</v>
      </c>
      <c r="O2263" t="s">
        <v>4428</v>
      </c>
    </row>
  </sheetData>
  <autoFilter ref="A1:R2075" xr:uid="{00000000-0009-0000-0000-00000400000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（一部入力部分あり）入学申込書</vt:lpstr>
      <vt:lpstr>①表面用入力シート</vt:lpstr>
      <vt:lpstr>②ウラ用入力シート </vt:lpstr>
      <vt:lpstr>事務局用</vt:lpstr>
      <vt:lpstr>県内郵便番号</vt:lpstr>
      <vt:lpstr>'（一部入力部分あり）入学申込書'!Print_Area</vt:lpstr>
      <vt:lpstr>事務局用!Print_Area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上野　愛生</cp:lastModifiedBy>
  <cp:lastPrinted>2023-12-18T05:11:56Z</cp:lastPrinted>
  <dcterms:created xsi:type="dcterms:W3CDTF">2010-04-07T11:35:44Z</dcterms:created>
  <dcterms:modified xsi:type="dcterms:W3CDTF">2024-01-29T00:21:52Z</dcterms:modified>
</cp:coreProperties>
</file>